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5"/>
  <workbookPr showInkAnnotation="0" codeName="ThisWorkbook" defaultThemeVersion="124226"/>
  <mc:AlternateContent xmlns:mc="http://schemas.openxmlformats.org/markup-compatibility/2006">
    <mc:Choice Requires="x15">
      <x15ac:absPath xmlns:x15ac="http://schemas.microsoft.com/office/spreadsheetml/2010/11/ac" url="C:\Users\Christina.Volpi\Downloads\"/>
    </mc:Choice>
  </mc:AlternateContent>
  <xr:revisionPtr revIDLastSave="0" documentId="8_{448CB04C-7467-4AAD-ADEA-CDFC629E7403}" xr6:coauthVersionLast="47" xr6:coauthVersionMax="47" xr10:uidLastSave="{00000000-0000-0000-0000-000000000000}"/>
  <workbookProtection workbookAlgorithmName="SHA-512" workbookHashValue="SwnIt0tTtgQKz4xxPpguC7UnoHpwCo/GqhFBAIFBAMXSuxZ7O/yBT9inGDgvIGURQsQaWlKlZsVzWFEG/kAapQ==" workbookSaltValue="/yTdCWgataX887Srjp7SNw==" workbookSpinCount="100000" lockStructure="1"/>
  <bookViews>
    <workbookView xWindow="-36120" yWindow="-2805" windowWidth="19365" windowHeight="16830" tabRatio="828" firstSheet="7" activeTab="7"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Other" sheetId="9" r:id="rId8"/>
    <sheet name="h. Indirect" sheetId="10" r:id="rId9"/>
    <sheet name="i. Admin Details" sheetId="13" r:id="rId10"/>
    <sheet name="j. Rebate Del. Justification" sheetId="14" r:id="rId11"/>
    <sheet name="SF-424A" sheetId="12" state="hidden" r:id="rId12"/>
  </sheets>
  <definedNames>
    <definedName name="_xlnm.Print_Titles" localSheetId="1">'a. Personnel'!$6:$7</definedName>
    <definedName name="_xlnm.Print_Titles" localSheetId="3">'c. Travel'!$7:$7</definedName>
    <definedName name="_xlnm.Print_Titles" localSheetId="4">'d. Equipment'!$7:$7</definedName>
    <definedName name="_xlnm.Print_Titles" localSheetId="5">'e. Supplies'!$7:$7</definedName>
    <definedName name="_xlnm.Print_Titles" localSheetId="6">'f. Contractual'!$5:$5</definedName>
    <definedName name="_xlnm.Print_Titles" localSheetId="7">'g. Other'!$7:$7</definedName>
    <definedName name="_xlnm.Print_Titles" localSheetId="9">'i. Admin Details'!$6:$6</definedName>
    <definedName name="_xlnm.Print_Titles" localSheetId="10">'j. Rebate Del. Justification'!$6:$6</definedName>
    <definedName name="Z_5BEC5FDE_32D0_42EF_8D2A_06DCBD4F05CC_.wvu.Cols" localSheetId="8" hidden="1">'h. Indirect'!$G:$H</definedName>
    <definedName name="Z_5BEC5FDE_32D0_42EF_8D2A_06DCBD4F05CC_.wvu.PrintArea" localSheetId="1" hidden="1">'a. Personnel'!$A$1:$N$48</definedName>
    <definedName name="Z_5BEC5FDE_32D0_42EF_8D2A_06DCBD4F05CC_.wvu.PrintArea" localSheetId="2" hidden="1">'b. Fringe'!$A$1:$L$46</definedName>
    <definedName name="Z_5BEC5FDE_32D0_42EF_8D2A_06DCBD4F05CC_.wvu.PrintArea" localSheetId="6" hidden="1">'f. Contractual'!$B$1:$G$40</definedName>
    <definedName name="Z_5BEC5FDE_32D0_42EF_8D2A_06DCBD4F05CC_.wvu.PrintArea" localSheetId="7" hidden="1">'g. Other'!$B$1:$E$44</definedName>
    <definedName name="Z_5BEC5FDE_32D0_42EF_8D2A_06DCBD4F05CC_.wvu.PrintArea" localSheetId="8" hidden="1">'h. Indirect'!$A$1:$F$43</definedName>
    <definedName name="Z_5BEC5FDE_32D0_42EF_8D2A_06DCBD4F05CC_.wvu.PrintArea" localSheetId="9" hidden="1">'i. Admin Details'!$A$1:$O$24</definedName>
    <definedName name="Z_5BEC5FDE_32D0_42EF_8D2A_06DCBD4F05CC_.wvu.PrintArea" localSheetId="10" hidden="1">'j. Rebate Del. Justification'!$A$1:$O$20</definedName>
    <definedName name="Z_5BEC5FDE_32D0_42EF_8D2A_06DCBD4F05CC_.wvu.PrintTitles" localSheetId="1" hidden="1">'a. Personnel'!$6:$7</definedName>
    <definedName name="Z_5BEC5FDE_32D0_42EF_8D2A_06DCBD4F05CC_.wvu.PrintTitles" localSheetId="3" hidden="1">'c. Travel'!$7:$7</definedName>
    <definedName name="Z_5BEC5FDE_32D0_42EF_8D2A_06DCBD4F05CC_.wvu.PrintTitles" localSheetId="4" hidden="1">'d. Equipment'!$7:$7</definedName>
    <definedName name="Z_5BEC5FDE_32D0_42EF_8D2A_06DCBD4F05CC_.wvu.PrintTitles" localSheetId="5" hidden="1">'e. Supplies'!$7:$7</definedName>
    <definedName name="Z_5BEC5FDE_32D0_42EF_8D2A_06DCBD4F05CC_.wvu.PrintTitles" localSheetId="6" hidden="1">'f. Contractual'!$5:$5</definedName>
    <definedName name="Z_5BEC5FDE_32D0_42EF_8D2A_06DCBD4F05CC_.wvu.PrintTitles" localSheetId="7" hidden="1">'g. Other'!$7:$7</definedName>
    <definedName name="Z_5BEC5FDE_32D0_42EF_8D2A_06DCBD4F05CC_.wvu.PrintTitles" localSheetId="9" hidden="1">'i. Admin Details'!$6:$6</definedName>
    <definedName name="Z_5BEC5FDE_32D0_42EF_8D2A_06DCBD4F05CC_.wvu.PrintTitles" localSheetId="10" hidden="1">'j. Rebate Del. Justification'!$6:$6</definedName>
    <definedName name="Z_6588CF8C_0BB8_4786_9A46_0A2D10254132_.wvu.Cols" localSheetId="8" hidden="1">'h. Indirect'!$G:$H</definedName>
    <definedName name="Z_6588CF8C_0BB8_4786_9A46_0A2D10254132_.wvu.PrintArea" localSheetId="1" hidden="1">'a. Personnel'!$A$1:$N$48</definedName>
    <definedName name="Z_6588CF8C_0BB8_4786_9A46_0A2D10254132_.wvu.PrintArea" localSheetId="2" hidden="1">'b. Fringe'!$A$1:$L$46</definedName>
    <definedName name="Z_6588CF8C_0BB8_4786_9A46_0A2D10254132_.wvu.PrintArea" localSheetId="6" hidden="1">'f. Contractual'!$B$1:$G$40</definedName>
    <definedName name="Z_6588CF8C_0BB8_4786_9A46_0A2D10254132_.wvu.PrintArea" localSheetId="7" hidden="1">'g. Other'!$B$1:$E$44</definedName>
    <definedName name="Z_6588CF8C_0BB8_4786_9A46_0A2D10254132_.wvu.PrintArea" localSheetId="8" hidden="1">'h. Indirect'!$A$1:$F$43</definedName>
    <definedName name="Z_6588CF8C_0BB8_4786_9A46_0A2D10254132_.wvu.PrintArea" localSheetId="9" hidden="1">'i. Admin Details'!$A$1:$O$24</definedName>
    <definedName name="Z_6588CF8C_0BB8_4786_9A46_0A2D10254132_.wvu.PrintArea" localSheetId="10" hidden="1">'j. Rebate Del. Justification'!$A$1:$O$20</definedName>
    <definedName name="Z_6588CF8C_0BB8_4786_9A46_0A2D10254132_.wvu.PrintTitles" localSheetId="1" hidden="1">'a. Personnel'!$6:$7</definedName>
    <definedName name="Z_6588CF8C_0BB8_4786_9A46_0A2D10254132_.wvu.PrintTitles" localSheetId="3" hidden="1">'c. Travel'!$7:$7</definedName>
    <definedName name="Z_6588CF8C_0BB8_4786_9A46_0A2D10254132_.wvu.PrintTitles" localSheetId="4" hidden="1">'d. Equipment'!$7:$7</definedName>
    <definedName name="Z_6588CF8C_0BB8_4786_9A46_0A2D10254132_.wvu.PrintTitles" localSheetId="5" hidden="1">'e. Supplies'!$7:$7</definedName>
    <definedName name="Z_6588CF8C_0BB8_4786_9A46_0A2D10254132_.wvu.PrintTitles" localSheetId="6" hidden="1">'f. Contractual'!$5:$5</definedName>
    <definedName name="Z_6588CF8C_0BB8_4786_9A46_0A2D10254132_.wvu.PrintTitles" localSheetId="7" hidden="1">'g. Other'!$7:$7</definedName>
    <definedName name="Z_6588CF8C_0BB8_4786_9A46_0A2D10254132_.wvu.PrintTitles" localSheetId="9" hidden="1">'i. Admin Details'!$6:$6</definedName>
    <definedName name="Z_6588CF8C_0BB8_4786_9A46_0A2D10254132_.wvu.PrintTitles" localSheetId="10" hidden="1">'j. Rebate Del. Justification'!$6:$6</definedName>
    <definedName name="Z_712CE29F_EFCA_4968_A7C5_599F87319D6A_.wvu.Cols" localSheetId="8" hidden="1">'h. Indirect'!$G:$H</definedName>
    <definedName name="Z_712CE29F_EFCA_4968_A7C5_599F87319D6A_.wvu.PrintArea" localSheetId="1" hidden="1">'a. Personnel'!$A$1:$N$48</definedName>
    <definedName name="Z_712CE29F_EFCA_4968_A7C5_599F87319D6A_.wvu.PrintArea" localSheetId="2" hidden="1">'b. Fringe'!$A$1:$L$46</definedName>
    <definedName name="Z_712CE29F_EFCA_4968_A7C5_599F87319D6A_.wvu.PrintArea" localSheetId="6" hidden="1">'f. Contractual'!$B$1:$G$40</definedName>
    <definedName name="Z_712CE29F_EFCA_4968_A7C5_599F87319D6A_.wvu.PrintArea" localSheetId="7" hidden="1">'g. Other'!$B$1:$E$44</definedName>
    <definedName name="Z_712CE29F_EFCA_4968_A7C5_599F87319D6A_.wvu.PrintArea" localSheetId="8" hidden="1">'h. Indirect'!$A$1:$F$43</definedName>
    <definedName name="Z_712CE29F_EFCA_4968_A7C5_599F87319D6A_.wvu.PrintArea" localSheetId="9" hidden="1">'i. Admin Details'!$A$1:$O$24</definedName>
    <definedName name="Z_712CE29F_EFCA_4968_A7C5_599F87319D6A_.wvu.PrintArea" localSheetId="10" hidden="1">'j. Rebate Del. Justification'!$A$1:$O$20</definedName>
    <definedName name="Z_712CE29F_EFCA_4968_A7C5_599F87319D6A_.wvu.PrintTitles" localSheetId="1" hidden="1">'a. Personnel'!$6:$7</definedName>
    <definedName name="Z_712CE29F_EFCA_4968_A7C5_599F87319D6A_.wvu.PrintTitles" localSheetId="3" hidden="1">'c. Travel'!$7:$7</definedName>
    <definedName name="Z_712CE29F_EFCA_4968_A7C5_599F87319D6A_.wvu.PrintTitles" localSheetId="4" hidden="1">'d. Equipment'!$7:$7</definedName>
    <definedName name="Z_712CE29F_EFCA_4968_A7C5_599F87319D6A_.wvu.PrintTitles" localSheetId="5" hidden="1">'e. Supplies'!$7:$7</definedName>
    <definedName name="Z_712CE29F_EFCA_4968_A7C5_599F87319D6A_.wvu.PrintTitles" localSheetId="6" hidden="1">'f. Contractual'!$5:$5</definedName>
    <definedName name="Z_712CE29F_EFCA_4968_A7C5_599F87319D6A_.wvu.PrintTitles" localSheetId="7" hidden="1">'g. Other'!$7:$7</definedName>
    <definedName name="Z_712CE29F_EFCA_4968_A7C5_599F87319D6A_.wvu.PrintTitles" localSheetId="9" hidden="1">'i. Admin Details'!$6:$6</definedName>
    <definedName name="Z_712CE29F_EFCA_4968_A7C5_599F87319D6A_.wvu.PrintTitles" localSheetId="10" hidden="1">'j. Rebate Del. Justification'!$6:$6</definedName>
    <definedName name="Z_BF352FCE_C1BE_4B84_9561_6030FEF6A15F_.wvu.Cols" localSheetId="8" hidden="1">'h. Indirect'!$G:$H</definedName>
    <definedName name="Z_BF352FCE_C1BE_4B84_9561_6030FEF6A15F_.wvu.PrintArea" localSheetId="1" hidden="1">'a. Personnel'!$A$1:$N$48</definedName>
    <definedName name="Z_BF352FCE_C1BE_4B84_9561_6030FEF6A15F_.wvu.PrintArea" localSheetId="2" hidden="1">'b. Fringe'!$A$1:$L$46</definedName>
    <definedName name="Z_BF352FCE_C1BE_4B84_9561_6030FEF6A15F_.wvu.PrintArea" localSheetId="9" hidden="1">'i. Admin Details'!$A$1:$O$24</definedName>
    <definedName name="Z_BF352FCE_C1BE_4B84_9561_6030FEF6A15F_.wvu.PrintArea" localSheetId="10" hidden="1">'j. Rebate Del. Justification'!$A$1:$O$20</definedName>
    <definedName name="Z_BF352FCE_C1BE_4B84_9561_6030FEF6A15F_.wvu.PrintTitles" localSheetId="1" hidden="1">'a. Personnel'!$6:$7</definedName>
    <definedName name="Z_BF352FCE_C1BE_4B84_9561_6030FEF6A15F_.wvu.PrintTitles" localSheetId="3" hidden="1">'c. Travel'!$7:$7</definedName>
    <definedName name="Z_BF352FCE_C1BE_4B84_9561_6030FEF6A15F_.wvu.PrintTitles" localSheetId="4" hidden="1">'d. Equipment'!$7:$7</definedName>
    <definedName name="Z_BF352FCE_C1BE_4B84_9561_6030FEF6A15F_.wvu.PrintTitles" localSheetId="5" hidden="1">'e. Supplies'!$7:$7</definedName>
    <definedName name="Z_BF352FCE_C1BE_4B84_9561_6030FEF6A15F_.wvu.PrintTitles" localSheetId="6" hidden="1">'f. Contractual'!$5:$5</definedName>
    <definedName name="Z_BF352FCE_C1BE_4B84_9561_6030FEF6A15F_.wvu.PrintTitles" localSheetId="7" hidden="1">'g. Other'!$7:$7</definedName>
    <definedName name="Z_BF352FCE_C1BE_4B84_9561_6030FEF6A15F_.wvu.PrintTitles" localSheetId="9" hidden="1">'i. Admin Details'!$6:$6</definedName>
    <definedName name="Z_BF352FCE_C1BE_4B84_9561_6030FEF6A15F_.wvu.PrintTitles" localSheetId="10" hidden="1">'j. Rebate Del. Justification'!$6:$6</definedName>
    <definedName name="Z_D5CEF8EB_A9A7_4458_BF65_8F18E34CBA87_.wvu.Cols" localSheetId="8" hidden="1">'h. Indirect'!$G:$H</definedName>
    <definedName name="Z_D5CEF8EB_A9A7_4458_BF65_8F18E34CBA87_.wvu.PrintArea" localSheetId="1" hidden="1">'a. Personnel'!$A$1:$N$48</definedName>
    <definedName name="Z_D5CEF8EB_A9A7_4458_BF65_8F18E34CBA87_.wvu.PrintArea" localSheetId="2" hidden="1">'b. Fringe'!$A$1:$L$46</definedName>
    <definedName name="Z_D5CEF8EB_A9A7_4458_BF65_8F18E34CBA87_.wvu.PrintArea" localSheetId="6" hidden="1">'f. Contractual'!$B$1:$G$40</definedName>
    <definedName name="Z_D5CEF8EB_A9A7_4458_BF65_8F18E34CBA87_.wvu.PrintArea" localSheetId="7" hidden="1">'g. Other'!$B$1:$E$44</definedName>
    <definedName name="Z_D5CEF8EB_A9A7_4458_BF65_8F18E34CBA87_.wvu.PrintArea" localSheetId="8" hidden="1">'h. Indirect'!$A$1:$F$43</definedName>
    <definedName name="Z_D5CEF8EB_A9A7_4458_BF65_8F18E34CBA87_.wvu.PrintArea" localSheetId="9" hidden="1">'i. Admin Details'!$A$1:$O$24</definedName>
    <definedName name="Z_D5CEF8EB_A9A7_4458_BF65_8F18E34CBA87_.wvu.PrintArea" localSheetId="10" hidden="1">'j. Rebate Del. Justification'!$A$1:$O$20</definedName>
    <definedName name="Z_D5CEF8EB_A9A7_4458_BF65_8F18E34CBA87_.wvu.PrintTitles" localSheetId="1" hidden="1">'a. Personnel'!$6:$7</definedName>
    <definedName name="Z_D5CEF8EB_A9A7_4458_BF65_8F18E34CBA87_.wvu.PrintTitles" localSheetId="3" hidden="1">'c. Travel'!$7:$7</definedName>
    <definedName name="Z_D5CEF8EB_A9A7_4458_BF65_8F18E34CBA87_.wvu.PrintTitles" localSheetId="4" hidden="1">'d. Equipment'!$7:$7</definedName>
    <definedName name="Z_D5CEF8EB_A9A7_4458_BF65_8F18E34CBA87_.wvu.PrintTitles" localSheetId="5" hidden="1">'e. Supplies'!$7:$7</definedName>
    <definedName name="Z_D5CEF8EB_A9A7_4458_BF65_8F18E34CBA87_.wvu.PrintTitles" localSheetId="6" hidden="1">'f. Contractual'!$5:$5</definedName>
    <definedName name="Z_D5CEF8EB_A9A7_4458_BF65_8F18E34CBA87_.wvu.PrintTitles" localSheetId="7" hidden="1">'g. Other'!$7:$7</definedName>
    <definedName name="Z_D5CEF8EB_A9A7_4458_BF65_8F18E34CBA87_.wvu.PrintTitles" localSheetId="9" hidden="1">'i. Admin Details'!$6:$6</definedName>
    <definedName name="Z_D5CEF8EB_A9A7_4458_BF65_8F18E34CBA87_.wvu.PrintTitles" localSheetId="10" hidden="1">'j. Rebate Del. Justification'!$6:$6</definedName>
    <definedName name="Z_D7FF18E2_A72D_4088_BD59_9D74A43C39A8_.wvu.Cols" localSheetId="8" hidden="1">'h. Indirect'!$G:$H</definedName>
    <definedName name="Z_D7FF18E2_A72D_4088_BD59_9D74A43C39A8_.wvu.PrintArea" localSheetId="1" hidden="1">'a. Personnel'!$A$1:$N$48</definedName>
    <definedName name="Z_D7FF18E2_A72D_4088_BD59_9D74A43C39A8_.wvu.PrintArea" localSheetId="2" hidden="1">'b. Fringe'!$A$1:$L$46</definedName>
    <definedName name="Z_D7FF18E2_A72D_4088_BD59_9D74A43C39A8_.wvu.PrintArea" localSheetId="6" hidden="1">'f. Contractual'!$B$1:$G$40</definedName>
    <definedName name="Z_D7FF18E2_A72D_4088_BD59_9D74A43C39A8_.wvu.PrintArea" localSheetId="7" hidden="1">'g. Other'!$B$1:$E$44</definedName>
    <definedName name="Z_D7FF18E2_A72D_4088_BD59_9D74A43C39A8_.wvu.PrintArea" localSheetId="8" hidden="1">'h. Indirect'!$A$1:$F$43</definedName>
    <definedName name="Z_D7FF18E2_A72D_4088_BD59_9D74A43C39A8_.wvu.PrintArea" localSheetId="9" hidden="1">'i. Admin Details'!$A$1:$O$24</definedName>
    <definedName name="Z_D7FF18E2_A72D_4088_BD59_9D74A43C39A8_.wvu.PrintArea" localSheetId="10" hidden="1">'j. Rebate Del. Justification'!$A$1:$O$20</definedName>
    <definedName name="Z_D7FF18E2_A72D_4088_BD59_9D74A43C39A8_.wvu.PrintTitles" localSheetId="1" hidden="1">'a. Personnel'!$6:$7</definedName>
    <definedName name="Z_D7FF18E2_A72D_4088_BD59_9D74A43C39A8_.wvu.PrintTitles" localSheetId="3" hidden="1">'c. Travel'!$7:$7</definedName>
    <definedName name="Z_D7FF18E2_A72D_4088_BD59_9D74A43C39A8_.wvu.PrintTitles" localSheetId="4" hidden="1">'d. Equipment'!$7:$7</definedName>
    <definedName name="Z_D7FF18E2_A72D_4088_BD59_9D74A43C39A8_.wvu.PrintTitles" localSheetId="5" hidden="1">'e. Supplies'!$7:$7</definedName>
    <definedName name="Z_D7FF18E2_A72D_4088_BD59_9D74A43C39A8_.wvu.PrintTitles" localSheetId="6" hidden="1">'f. Contractual'!$5:$5</definedName>
    <definedName name="Z_D7FF18E2_A72D_4088_BD59_9D74A43C39A8_.wvu.PrintTitles" localSheetId="7" hidden="1">'g. Other'!$7:$7</definedName>
    <definedName name="Z_D7FF18E2_A72D_4088_BD59_9D74A43C39A8_.wvu.PrintTitles" localSheetId="9" hidden="1">'i. Admin Details'!$6:$6</definedName>
    <definedName name="Z_D7FF18E2_A72D_4088_BD59_9D74A43C39A8_.wvu.PrintTitles" localSheetId="10" hidden="1">'j. Rebate Del. Justification'!$6:$6</definedName>
  </definedNames>
  <calcPr calcId="191028"/>
  <customWorkbookViews>
    <customWorkbookView name="utrujill - Personal View" guid="{D7FF18E2-A72D-4088-BD59-9D74A43C39A8}" mergeInterval="0" personalView="1" maximized="1" xWindow="1" yWindow="1" windowWidth="1244" windowHeight="748" tabRatio="783" activeSheetId="3"/>
    <customWorkbookView name="Todd Wilson - Personal View" guid="{5BEC5FDE-32D0-42EF-8D2A-06DCBD4F05CC}" mergeInterval="0" personalView="1" maximized="1" xWindow="1" yWindow="1" windowWidth="1680" windowHeight="787" tabRatio="783" activeSheetId="11" showComments="commIndAndComment"/>
    <customWorkbookView name="mwise - Personal View" guid="{712CE29F-EFCA-4968-A7C5-599F87319D6A}" mergeInterval="0" personalView="1" maximized="1" xWindow="1" yWindow="1" windowWidth="1020" windowHeight="506" tabRatio="783" activeSheetId="1"/>
    <customWorkbookView name="nblackst - Personal View" guid="{6588CF8C-0BB8-4786-9A46-0A2D10254132}" mergeInterval="0" personalView="1" maximized="1" xWindow="1" yWindow="1" windowWidth="1276" windowHeight="697" tabRatio="783" activeSheetId="1" showComments="commIndAndComment"/>
    <customWorkbookView name="nkiyota - Personal View" guid="{D5CEF8EB-A9A7-4458-BF65-8F18E34CBA87}" mergeInterval="0" personalView="1" maximized="1" xWindow="1" yWindow="1" windowWidth="1676" windowHeight="754" tabRatio="783" activeSheetId="10"/>
    <customWorkbookView name="Wilson, Todd - Personal View" guid="{BF352FCE-C1BE-4B84-9561-6030FEF6A15F}" mergeInterval="0" personalView="1" maximized="1" windowWidth="1680" windowHeight="864" tabRatio="783" activeSheetId="1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1" l="1"/>
  <c r="F33" i="7"/>
  <c r="E33" i="7"/>
  <c r="B46" i="1" s="1"/>
  <c r="F19" i="7"/>
  <c r="C42" i="1" s="1"/>
  <c r="E19" i="7"/>
  <c r="G19" i="7" s="1"/>
  <c r="F38" i="7" l="1"/>
  <c r="B42" i="1"/>
  <c r="D42" i="1" s="1"/>
  <c r="C46" i="1"/>
  <c r="D46" i="1" s="1"/>
  <c r="G33" i="7"/>
  <c r="G38" i="7" s="1"/>
  <c r="E38" i="7"/>
  <c r="C18" i="13" l="1"/>
  <c r="D18" i="13"/>
  <c r="B18" i="13"/>
  <c r="C14" i="14"/>
  <c r="B14" i="14"/>
  <c r="I44" i="2" l="1"/>
  <c r="E32" i="5"/>
  <c r="E31" i="5"/>
  <c r="L40" i="4"/>
  <c r="L39" i="4"/>
  <c r="I11" i="2" l="1"/>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J44" i="2"/>
  <c r="I10" i="2"/>
  <c r="I43" i="2" s="1"/>
  <c r="I45" i="2" s="1"/>
  <c r="B18" i="1"/>
  <c r="B17" i="1"/>
  <c r="E11" i="2"/>
  <c r="A10" i="3"/>
  <c r="B10" i="3"/>
  <c r="A11" i="3"/>
  <c r="B11" i="3"/>
  <c r="A12" i="3"/>
  <c r="B12" i="3"/>
  <c r="A13" i="3"/>
  <c r="B13" i="3"/>
  <c r="A14" i="3"/>
  <c r="B14" i="3"/>
  <c r="A15" i="3"/>
  <c r="B15" i="3"/>
  <c r="A16" i="3"/>
  <c r="B16" i="3"/>
  <c r="A17" i="3"/>
  <c r="B17" i="3"/>
  <c r="A18" i="3"/>
  <c r="B18" i="3"/>
  <c r="A19" i="3"/>
  <c r="B19" i="3"/>
  <c r="A20" i="3"/>
  <c r="B20" i="3"/>
  <c r="A21" i="3"/>
  <c r="B21" i="3"/>
  <c r="A22" i="3"/>
  <c r="B22" i="3"/>
  <c r="A23" i="3"/>
  <c r="B23" i="3"/>
  <c r="A24" i="3"/>
  <c r="B24" i="3"/>
  <c r="A25" i="3"/>
  <c r="B25" i="3"/>
  <c r="A26" i="3"/>
  <c r="B26" i="3"/>
  <c r="A27" i="3"/>
  <c r="B27" i="3"/>
  <c r="A28" i="3"/>
  <c r="B28" i="3"/>
  <c r="A29" i="3"/>
  <c r="B29" i="3"/>
  <c r="A30" i="3"/>
  <c r="B30" i="3"/>
  <c r="A31" i="3"/>
  <c r="B31" i="3"/>
  <c r="A32" i="3"/>
  <c r="B32" i="3"/>
  <c r="A33" i="3"/>
  <c r="B33" i="3"/>
  <c r="A34" i="3"/>
  <c r="B34" i="3"/>
  <c r="A35" i="3"/>
  <c r="B35" i="3"/>
  <c r="G25" i="7"/>
  <c r="G26" i="7"/>
  <c r="G27" i="7"/>
  <c r="G28" i="7"/>
  <c r="G29" i="7"/>
  <c r="G8" i="7"/>
  <c r="G9" i="7"/>
  <c r="G10" i="7"/>
  <c r="G11" i="7"/>
  <c r="C62" i="1"/>
  <c r="D12" i="14"/>
  <c r="D13" i="14"/>
  <c r="E41" i="2"/>
  <c r="H41" i="2"/>
  <c r="D11" i="14"/>
  <c r="D10" i="14"/>
  <c r="D9" i="14"/>
  <c r="D8" i="14"/>
  <c r="D7" i="14"/>
  <c r="C61" i="1"/>
  <c r="B61" i="1"/>
  <c r="D8" i="13"/>
  <c r="D9" i="13"/>
  <c r="D10" i="13"/>
  <c r="D11" i="13"/>
  <c r="D12" i="13"/>
  <c r="D13" i="13"/>
  <c r="D14" i="13"/>
  <c r="D15" i="13"/>
  <c r="D16" i="13"/>
  <c r="D17" i="13"/>
  <c r="D7" i="13"/>
  <c r="B9" i="3"/>
  <c r="A9" i="3"/>
  <c r="L20" i="4"/>
  <c r="D14" i="14" l="1"/>
  <c r="D62" i="1" s="1"/>
  <c r="J41" i="2"/>
  <c r="B19" i="1"/>
  <c r="D61" i="1"/>
  <c r="E40" i="2" l="1"/>
  <c r="H40" i="2"/>
  <c r="E25" i="5"/>
  <c r="E39" i="2"/>
  <c r="H39" i="2"/>
  <c r="J39" i="2" l="1"/>
  <c r="J40" i="2"/>
  <c r="H16" i="2"/>
  <c r="F15" i="3" s="1"/>
  <c r="H15" i="3" s="1"/>
  <c r="E16" i="2"/>
  <c r="J16" i="2" s="1"/>
  <c r="H17" i="2"/>
  <c r="F16" i="3" s="1"/>
  <c r="H16" i="3" s="1"/>
  <c r="E17" i="2"/>
  <c r="G12" i="7"/>
  <c r="H23" i="2"/>
  <c r="F22" i="3" s="1"/>
  <c r="H22" i="3" s="1"/>
  <c r="E23" i="2"/>
  <c r="H32" i="2"/>
  <c r="F31" i="3" s="1"/>
  <c r="H31" i="3" s="1"/>
  <c r="E32" i="2"/>
  <c r="J32" i="2" s="1"/>
  <c r="E22" i="2"/>
  <c r="H22" i="2"/>
  <c r="F21" i="3" s="1"/>
  <c r="H21" i="3" s="1"/>
  <c r="H34" i="2"/>
  <c r="F33" i="3" s="1"/>
  <c r="H33" i="3" s="1"/>
  <c r="E34" i="2"/>
  <c r="J34" i="2" s="1"/>
  <c r="J23" i="2" l="1"/>
  <c r="J17" i="2"/>
  <c r="J22" i="2"/>
  <c r="C15" i="3"/>
  <c r="E15" i="3" s="1"/>
  <c r="I15" i="3" s="1"/>
  <c r="C21" i="3"/>
  <c r="E21" i="3" s="1"/>
  <c r="I21" i="3" s="1"/>
  <c r="C31" i="3"/>
  <c r="E31" i="3" s="1"/>
  <c r="I31" i="3" s="1"/>
  <c r="C33" i="3"/>
  <c r="E33" i="3" s="1"/>
  <c r="I33" i="3" s="1"/>
  <c r="C16" i="3"/>
  <c r="E16" i="3" s="1"/>
  <c r="I16" i="3" s="1"/>
  <c r="C22" i="3"/>
  <c r="E22" i="3" s="1"/>
  <c r="I22" i="3" s="1"/>
  <c r="H35" i="2"/>
  <c r="F34" i="3" s="1"/>
  <c r="H34" i="3" s="1"/>
  <c r="E35" i="2"/>
  <c r="H20" i="2"/>
  <c r="F19" i="3" s="1"/>
  <c r="H19" i="3" s="1"/>
  <c r="E20" i="2"/>
  <c r="J20" i="2" s="1"/>
  <c r="H19" i="2"/>
  <c r="F18" i="3" s="1"/>
  <c r="H18" i="3" s="1"/>
  <c r="E19" i="2"/>
  <c r="J19" i="2" s="1"/>
  <c r="H21" i="2"/>
  <c r="F20" i="3" s="1"/>
  <c r="H20" i="3" s="1"/>
  <c r="E21" i="2"/>
  <c r="C37" i="9"/>
  <c r="C50" i="1" s="1"/>
  <c r="C57" i="1" s="1"/>
  <c r="C36" i="9"/>
  <c r="C49" i="1" s="1"/>
  <c r="C35" i="9"/>
  <c r="C48" i="1" s="1"/>
  <c r="C23" i="9"/>
  <c r="C22" i="9"/>
  <c r="C21" i="9"/>
  <c r="C40" i="9" s="1"/>
  <c r="F31" i="7"/>
  <c r="F32" i="7"/>
  <c r="C45" i="1" s="1"/>
  <c r="E32" i="7"/>
  <c r="B45" i="1" s="1"/>
  <c r="E31" i="7"/>
  <c r="F18" i="7"/>
  <c r="C41" i="1" s="1"/>
  <c r="E18" i="7"/>
  <c r="F17" i="7"/>
  <c r="F20" i="7" s="1"/>
  <c r="E17" i="7"/>
  <c r="E26" i="6"/>
  <c r="C37" i="1" s="1"/>
  <c r="E16" i="6"/>
  <c r="E26" i="5"/>
  <c r="E28" i="5"/>
  <c r="E27" i="5"/>
  <c r="C33" i="1" s="1"/>
  <c r="L14" i="4"/>
  <c r="E44" i="2"/>
  <c r="B25" i="1" s="1"/>
  <c r="E10" i="2"/>
  <c r="E12" i="2"/>
  <c r="E13" i="2"/>
  <c r="E14" i="2"/>
  <c r="E15" i="2"/>
  <c r="E18" i="2"/>
  <c r="E24" i="2"/>
  <c r="E25" i="2"/>
  <c r="E26" i="2"/>
  <c r="E27" i="2"/>
  <c r="E28" i="2"/>
  <c r="E29" i="2"/>
  <c r="E30" i="2"/>
  <c r="E31" i="2"/>
  <c r="E33" i="2"/>
  <c r="E36" i="2"/>
  <c r="E37" i="2"/>
  <c r="E38" i="2"/>
  <c r="E42" i="2"/>
  <c r="E43" i="2"/>
  <c r="L36" i="4"/>
  <c r="L35" i="4"/>
  <c r="E15" i="5"/>
  <c r="L18" i="4"/>
  <c r="L19" i="4"/>
  <c r="L12" i="4"/>
  <c r="L31" i="4"/>
  <c r="L32" i="4"/>
  <c r="L33" i="4"/>
  <c r="C33" i="10"/>
  <c r="C54" i="1" s="1"/>
  <c r="B33" i="10"/>
  <c r="B54" i="1" s="1"/>
  <c r="C32" i="10"/>
  <c r="C34" i="10" s="1"/>
  <c r="C52" i="1" s="1"/>
  <c r="B32" i="10"/>
  <c r="B53" i="1" s="1"/>
  <c r="D29" i="10"/>
  <c r="D28" i="10"/>
  <c r="D27" i="10"/>
  <c r="D26" i="10"/>
  <c r="L23" i="4"/>
  <c r="L11" i="4"/>
  <c r="L28" i="4"/>
  <c r="L29" i="4"/>
  <c r="L34" i="4"/>
  <c r="L27" i="4"/>
  <c r="L26" i="4"/>
  <c r="L21" i="4"/>
  <c r="L13" i="4"/>
  <c r="L15" i="4"/>
  <c r="B49" i="1" l="1"/>
  <c r="C41" i="9"/>
  <c r="C43" i="9" s="1"/>
  <c r="B50" i="1"/>
  <c r="B57" i="1" s="1"/>
  <c r="D57" i="1" s="1"/>
  <c r="C42" i="9"/>
  <c r="C44" i="1"/>
  <c r="F34" i="7"/>
  <c r="F39" i="7" s="1"/>
  <c r="E20" i="7"/>
  <c r="G20" i="7" s="1"/>
  <c r="E34" i="7"/>
  <c r="J21" i="2"/>
  <c r="J35" i="2"/>
  <c r="B37" i="1"/>
  <c r="D37" i="1" s="1"/>
  <c r="E30" i="6"/>
  <c r="C34" i="3"/>
  <c r="E34" i="3" s="1"/>
  <c r="I34" i="3" s="1"/>
  <c r="C35" i="3"/>
  <c r="E35" i="3" s="1"/>
  <c r="C20" i="3"/>
  <c r="E20" i="3" s="1"/>
  <c r="I20" i="3" s="1"/>
  <c r="C23" i="3"/>
  <c r="E23" i="3" s="1"/>
  <c r="C17" i="3"/>
  <c r="E17" i="3" s="1"/>
  <c r="C29" i="3"/>
  <c r="E29" i="3" s="1"/>
  <c r="C24" i="3"/>
  <c r="E24" i="3" s="1"/>
  <c r="C14" i="3"/>
  <c r="E14" i="3" s="1"/>
  <c r="C18" i="3"/>
  <c r="E18" i="3" s="1"/>
  <c r="I18" i="3" s="1"/>
  <c r="C28" i="3"/>
  <c r="E28" i="3" s="1"/>
  <c r="C27" i="3"/>
  <c r="E27" i="3" s="1"/>
  <c r="C12" i="3"/>
  <c r="E12" i="3" s="1"/>
  <c r="C32" i="3"/>
  <c r="E32" i="3" s="1"/>
  <c r="C30" i="3"/>
  <c r="E30" i="3" s="1"/>
  <c r="C13" i="3"/>
  <c r="E13" i="3" s="1"/>
  <c r="C26" i="3"/>
  <c r="E26" i="3" s="1"/>
  <c r="C11" i="3"/>
  <c r="E11" i="3" s="1"/>
  <c r="C19" i="3"/>
  <c r="E19" i="3" s="1"/>
  <c r="I19" i="3" s="1"/>
  <c r="C25" i="3"/>
  <c r="E25" i="3" s="1"/>
  <c r="B31" i="1"/>
  <c r="C10" i="3"/>
  <c r="E10" i="3" s="1"/>
  <c r="C9" i="3"/>
  <c r="D33" i="10"/>
  <c r="F36" i="7"/>
  <c r="E37" i="7"/>
  <c r="F37" i="7"/>
  <c r="C40" i="1"/>
  <c r="G17" i="7"/>
  <c r="L22" i="4"/>
  <c r="G18" i="7"/>
  <c r="B40" i="1"/>
  <c r="E36" i="7"/>
  <c r="C53" i="1"/>
  <c r="L37" i="4"/>
  <c r="D54" i="1"/>
  <c r="C38" i="9"/>
  <c r="D50" i="1"/>
  <c r="B48" i="1"/>
  <c r="D48" i="1" s="1"/>
  <c r="C24" i="9"/>
  <c r="B47" i="1" s="1"/>
  <c r="D45" i="1"/>
  <c r="B44" i="1"/>
  <c r="D44" i="1" s="1"/>
  <c r="B41" i="1"/>
  <c r="E29" i="5"/>
  <c r="C31" i="1"/>
  <c r="C30" i="1"/>
  <c r="E45" i="2"/>
  <c r="B24" i="1"/>
  <c r="D49" i="1"/>
  <c r="B34" i="10"/>
  <c r="B52" i="1" s="1"/>
  <c r="E39" i="7" l="1"/>
  <c r="D31" i="1"/>
  <c r="D40" i="1"/>
  <c r="L24" i="4"/>
  <c r="B30" i="1"/>
  <c r="D30" i="1" s="1"/>
  <c r="D53" i="1"/>
  <c r="D52" i="1"/>
  <c r="L41" i="4"/>
  <c r="D41" i="1"/>
  <c r="D16" i="10" l="1"/>
  <c r="D15" i="10"/>
  <c r="D14" i="10"/>
  <c r="D13" i="10"/>
  <c r="G32" i="7"/>
  <c r="G37" i="7" s="1"/>
  <c r="G31" i="7"/>
  <c r="G34" i="7" s="1"/>
  <c r="G30" i="7"/>
  <c r="G24" i="7"/>
  <c r="G16" i="7"/>
  <c r="G15" i="7"/>
  <c r="G14" i="7"/>
  <c r="G13" i="7"/>
  <c r="G7" i="7"/>
  <c r="E24" i="6"/>
  <c r="E23" i="6"/>
  <c r="E22" i="6"/>
  <c r="E21" i="6"/>
  <c r="E25" i="6" s="1"/>
  <c r="E20" i="6"/>
  <c r="E19" i="6"/>
  <c r="E14" i="6"/>
  <c r="E13" i="6"/>
  <c r="E12" i="6"/>
  <c r="E11" i="6"/>
  <c r="E10" i="6"/>
  <c r="E15" i="6" s="1"/>
  <c r="C34" i="1"/>
  <c r="E24" i="5"/>
  <c r="E23" i="5"/>
  <c r="E22" i="5"/>
  <c r="E21" i="5"/>
  <c r="E20" i="5"/>
  <c r="E14" i="5"/>
  <c r="E13" i="5"/>
  <c r="E16" i="5" s="1"/>
  <c r="E12" i="5"/>
  <c r="E17" i="5" s="1"/>
  <c r="E29" i="6" l="1"/>
  <c r="E31" i="6" s="1"/>
  <c r="E17" i="6"/>
  <c r="B36" i="1"/>
  <c r="B33" i="1"/>
  <c r="D33" i="1" s="1"/>
  <c r="E18" i="5"/>
  <c r="B34" i="1"/>
  <c r="D32" i="10"/>
  <c r="D34" i="10" s="1"/>
  <c r="G36" i="7"/>
  <c r="G39" i="7" s="1"/>
  <c r="C36" i="1"/>
  <c r="E27" i="6"/>
  <c r="D36" i="1" l="1"/>
  <c r="D34" i="1"/>
  <c r="E33" i="5"/>
  <c r="H11" i="12" l="1"/>
  <c r="D12" i="12"/>
  <c r="E12" i="12"/>
  <c r="G24" i="12"/>
  <c r="G26" i="12" s="1"/>
  <c r="H28" i="12"/>
  <c r="H36" i="12"/>
  <c r="H40" i="12" s="1"/>
  <c r="H37" i="12"/>
  <c r="H38" i="12"/>
  <c r="H39" i="12"/>
  <c r="E40" i="12"/>
  <c r="F40" i="12"/>
  <c r="G40" i="12"/>
  <c r="D43" i="12"/>
  <c r="D44" i="12"/>
  <c r="E45" i="12"/>
  <c r="F45" i="12"/>
  <c r="G45" i="12"/>
  <c r="H45" i="12"/>
  <c r="E53" i="12"/>
  <c r="F53" i="12"/>
  <c r="G53" i="12"/>
  <c r="H53" i="12"/>
  <c r="B39" i="1"/>
  <c r="C39" i="1"/>
  <c r="B43" i="1"/>
  <c r="C43" i="1"/>
  <c r="E11" i="5"/>
  <c r="E37" i="3"/>
  <c r="E9" i="3"/>
  <c r="H10" i="2"/>
  <c r="J10" i="2" s="1"/>
  <c r="J43" i="2" s="1"/>
  <c r="J45" i="2" s="1"/>
  <c r="H11" i="2"/>
  <c r="J11" i="2" s="1"/>
  <c r="H12" i="2"/>
  <c r="J12" i="2" s="1"/>
  <c r="H13" i="2"/>
  <c r="J13" i="2" s="1"/>
  <c r="H14" i="2"/>
  <c r="J14" i="2" s="1"/>
  <c r="H15" i="2"/>
  <c r="J15" i="2" s="1"/>
  <c r="H18" i="2"/>
  <c r="J18" i="2" s="1"/>
  <c r="H24" i="2"/>
  <c r="J24" i="2" s="1"/>
  <c r="H25" i="2"/>
  <c r="J25" i="2" s="1"/>
  <c r="H26" i="2"/>
  <c r="J26" i="2" s="1"/>
  <c r="H27" i="2"/>
  <c r="J27" i="2" s="1"/>
  <c r="H28" i="2"/>
  <c r="J28" i="2" s="1"/>
  <c r="H29" i="2"/>
  <c r="J29" i="2" s="1"/>
  <c r="H30" i="2"/>
  <c r="J30" i="2" s="1"/>
  <c r="H31" i="2"/>
  <c r="J31" i="2" s="1"/>
  <c r="H33" i="2"/>
  <c r="J33" i="2" s="1"/>
  <c r="H36" i="2"/>
  <c r="J36" i="2" s="1"/>
  <c r="H37" i="2"/>
  <c r="J37" i="2" s="1"/>
  <c r="H38" i="2"/>
  <c r="J38" i="2" s="1"/>
  <c r="H42" i="2"/>
  <c r="J42" i="2" s="1"/>
  <c r="E22" i="12"/>
  <c r="F27" i="3" l="1"/>
  <c r="H27" i="3" s="1"/>
  <c r="I27" i="3" s="1"/>
  <c r="F23" i="3"/>
  <c r="H23" i="3" s="1"/>
  <c r="I23" i="3" s="1"/>
  <c r="F12" i="3"/>
  <c r="H12" i="3" s="1"/>
  <c r="I12" i="3" s="1"/>
  <c r="F28" i="3"/>
  <c r="H28" i="3" s="1"/>
  <c r="I28" i="3" s="1"/>
  <c r="F26" i="3"/>
  <c r="H26" i="3" s="1"/>
  <c r="I26" i="3" s="1"/>
  <c r="F35" i="3"/>
  <c r="H35" i="3" s="1"/>
  <c r="I35" i="3" s="1"/>
  <c r="F11" i="3"/>
  <c r="H11" i="3" s="1"/>
  <c r="I11" i="3" s="1"/>
  <c r="F24" i="3"/>
  <c r="H24" i="3" s="1"/>
  <c r="I24" i="3" s="1"/>
  <c r="F30" i="3"/>
  <c r="H30" i="3" s="1"/>
  <c r="I30" i="3" s="1"/>
  <c r="F17" i="3"/>
  <c r="H17" i="3" s="1"/>
  <c r="I17" i="3" s="1"/>
  <c r="F29" i="3"/>
  <c r="H29" i="3" s="1"/>
  <c r="I29" i="3" s="1"/>
  <c r="F25" i="3"/>
  <c r="H25" i="3" s="1"/>
  <c r="I25" i="3" s="1"/>
  <c r="F14" i="3"/>
  <c r="H14" i="3" s="1"/>
  <c r="I14" i="3" s="1"/>
  <c r="F13" i="3"/>
  <c r="H13" i="3" s="1"/>
  <c r="I13" i="3" s="1"/>
  <c r="F32" i="3"/>
  <c r="H32" i="3" s="1"/>
  <c r="I32" i="3" s="1"/>
  <c r="F10" i="3"/>
  <c r="H10" i="3" s="1"/>
  <c r="I10" i="3" s="1"/>
  <c r="F9" i="3"/>
  <c r="H9" i="3" s="1"/>
  <c r="H36" i="3" s="1"/>
  <c r="C27" i="1" s="1"/>
  <c r="C38" i="1"/>
  <c r="B38" i="1"/>
  <c r="E36" i="3"/>
  <c r="H43" i="2"/>
  <c r="C24" i="1" s="1"/>
  <c r="B28" i="1"/>
  <c r="H44" i="2"/>
  <c r="C25" i="1" s="1"/>
  <c r="D43" i="1"/>
  <c r="D39" i="1"/>
  <c r="D45" i="12"/>
  <c r="F25" i="12"/>
  <c r="E25" i="12"/>
  <c r="C47" i="1"/>
  <c r="C35" i="1"/>
  <c r="F19" i="12"/>
  <c r="B29" i="1"/>
  <c r="G10" i="12"/>
  <c r="G9" i="12"/>
  <c r="G8" i="12"/>
  <c r="B56" i="1" l="1"/>
  <c r="B15" i="14" s="1"/>
  <c r="C55" i="1"/>
  <c r="C19" i="13" s="1"/>
  <c r="I9" i="3"/>
  <c r="I36" i="3"/>
  <c r="D38" i="1"/>
  <c r="E38" i="3"/>
  <c r="H37" i="3"/>
  <c r="I37" i="3" s="1"/>
  <c r="I38" i="3" s="1"/>
  <c r="B27" i="1"/>
  <c r="B55" i="1" s="1"/>
  <c r="B58" i="1" s="1"/>
  <c r="H45" i="2"/>
  <c r="D25" i="1"/>
  <c r="D24" i="1"/>
  <c r="D23" i="12"/>
  <c r="E21" i="12"/>
  <c r="C29" i="1"/>
  <c r="G12" i="12"/>
  <c r="D18" i="12"/>
  <c r="D25" i="12"/>
  <c r="H25" i="12" s="1"/>
  <c r="E23" i="12"/>
  <c r="D47" i="1"/>
  <c r="D22" i="12"/>
  <c r="F21" i="12"/>
  <c r="E20" i="12"/>
  <c r="B32" i="1"/>
  <c r="B35" i="1"/>
  <c r="C32" i="1"/>
  <c r="E19" i="12" s="1"/>
  <c r="F17" i="12"/>
  <c r="B23" i="1"/>
  <c r="D21" i="12"/>
  <c r="F23" i="12"/>
  <c r="F22" i="12"/>
  <c r="H38" i="3" l="1"/>
  <c r="C26" i="1" s="1"/>
  <c r="E17" i="12" s="1"/>
  <c r="B26" i="1"/>
  <c r="B51" i="1" s="1"/>
  <c r="C28" i="1"/>
  <c r="D55" i="1"/>
  <c r="D27" i="1"/>
  <c r="C23" i="1"/>
  <c r="D35" i="1"/>
  <c r="D32" i="1"/>
  <c r="D29" i="1"/>
  <c r="F16" i="12"/>
  <c r="F18" i="12"/>
  <c r="D20" i="12"/>
  <c r="F20" i="12"/>
  <c r="H23" i="12"/>
  <c r="E18" i="12"/>
  <c r="D16" i="12"/>
  <c r="H22" i="12"/>
  <c r="H21" i="12"/>
  <c r="D19" i="12"/>
  <c r="H19" i="12" s="1"/>
  <c r="D28" i="1" l="1"/>
  <c r="C56" i="1"/>
  <c r="C15" i="14" s="1"/>
  <c r="C51" i="1"/>
  <c r="D51" i="1" s="1"/>
  <c r="D26" i="1"/>
  <c r="D17" i="12"/>
  <c r="H17" i="12" s="1"/>
  <c r="B19" i="13"/>
  <c r="D19" i="13"/>
  <c r="E16" i="12"/>
  <c r="H16" i="12" s="1"/>
  <c r="D23" i="1"/>
  <c r="F24" i="12"/>
  <c r="F26" i="12" s="1"/>
  <c r="F10" i="12" s="1"/>
  <c r="H10" i="12" s="1"/>
  <c r="H20" i="12"/>
  <c r="H18" i="12"/>
  <c r="D24" i="12" l="1"/>
  <c r="D26" i="12" s="1"/>
  <c r="F8" i="12" s="1"/>
  <c r="H8" i="12" s="1"/>
  <c r="D56" i="1"/>
  <c r="D58" i="1" s="1"/>
  <c r="E46" i="1" s="1"/>
  <c r="E54" i="1"/>
  <c r="E49" i="1"/>
  <c r="E48" i="1"/>
  <c r="E47" i="1"/>
  <c r="E41" i="1"/>
  <c r="E45" i="1"/>
  <c r="E36" i="1"/>
  <c r="E40" i="1"/>
  <c r="E37" i="1"/>
  <c r="E35" i="1"/>
  <c r="E28" i="1"/>
  <c r="E33" i="1"/>
  <c r="E24" i="12"/>
  <c r="E26" i="12" s="1"/>
  <c r="F9" i="12" s="1"/>
  <c r="H9" i="12" s="1"/>
  <c r="E27" i="1"/>
  <c r="E26" i="1"/>
  <c r="E43" i="1" l="1"/>
  <c r="E44" i="1"/>
  <c r="E38" i="1"/>
  <c r="E42" i="1"/>
  <c r="E39" i="1"/>
  <c r="H24" i="12"/>
  <c r="H26" i="12" s="1"/>
  <c r="F12" i="12"/>
  <c r="H12" i="12"/>
  <c r="D15" i="14"/>
  <c r="E50" i="1"/>
  <c r="E51" i="1"/>
  <c r="E56" i="1"/>
  <c r="E34" i="1"/>
  <c r="E32" i="1"/>
  <c r="E53" i="1"/>
  <c r="E52" i="1"/>
  <c r="E29" i="1"/>
  <c r="E25" i="1"/>
  <c r="E24" i="1"/>
  <c r="E23" i="1"/>
  <c r="E31" i="1"/>
  <c r="E30" i="1"/>
  <c r="E55" i="1"/>
  <c r="E57" i="1"/>
  <c r="E58" i="1" l="1"/>
  <c r="B62" i="1"/>
</calcChain>
</file>

<file path=xl/sharedStrings.xml><?xml version="1.0" encoding="utf-8"?>
<sst xmlns="http://schemas.openxmlformats.org/spreadsheetml/2006/main" count="514" uniqueCount="365">
  <si>
    <t>SCEP 50122 Budget Justification Workbook</t>
  </si>
  <si>
    <t>Instructions and Summary</t>
  </si>
  <si>
    <t>The Tribal program has the following budget tranche approach (see the ALRD for more information):</t>
  </si>
  <si>
    <t>Award Number:</t>
  </si>
  <si>
    <t>Total Award Amount</t>
  </si>
  <si>
    <t>Number of Tranches</t>
  </si>
  <si>
    <t>Award Recipient:</t>
  </si>
  <si>
    <t>Less than $500,000</t>
  </si>
  <si>
    <t>1 Tranche</t>
  </si>
  <si>
    <t>Total Award Amount:</t>
  </si>
  <si>
    <t>If this number is green, continue using this budget template. If it is red, please exit and use the correct budget template for your award amount.</t>
  </si>
  <si>
    <r>
      <t xml:space="preserve">THIS TEMPLATE </t>
    </r>
    <r>
      <rPr>
        <b/>
        <sz val="11"/>
        <rFont val="Calibri"/>
        <family val="2"/>
      </rPr>
      <t>→</t>
    </r>
  </si>
  <si>
    <t>Between (and including) $500,000 and $3M</t>
  </si>
  <si>
    <t>2 Tranches</t>
  </si>
  <si>
    <t>Over $3M</t>
  </si>
  <si>
    <t>3 Tranches</t>
  </si>
  <si>
    <t xml:space="preserve">Please read the instructions on each worksheet tab before starting. If you have any questions, please ask your SCEP contact! 
Do not modify this template or any cells or formulas!  </t>
  </si>
  <si>
    <r>
      <rPr>
        <sz val="11"/>
        <rFont val="Calibri"/>
        <family val="2"/>
      </rPr>
      <t xml:space="preserve">• </t>
    </r>
    <r>
      <rPr>
        <b/>
        <sz val="11"/>
        <rFont val="Arial"/>
        <family val="2"/>
      </rPr>
      <t>All funds should fall into two categories: 1) Administrative fund</t>
    </r>
    <r>
      <rPr>
        <b/>
        <sz val="11"/>
        <color theme="1"/>
        <rFont val="Arial"/>
        <family val="2"/>
      </rPr>
      <t>s (if applicable)</t>
    </r>
    <r>
      <rPr>
        <b/>
        <sz val="11"/>
        <rFont val="Arial"/>
        <family val="2"/>
      </rPr>
      <t xml:space="preserve"> and 2) Rebate funds. 
• Administrative funds must not exceed 20% of the total grant funding over the total duration of the program (at the end of all budget tranches). All remaining funds (at least 80% of the total grant funding) are rebate funds, and Tribes may use a portion of the rebate funds for related project delivery costs pending DOE approval. Applicant is required to provide justification on tab "j. Rebate Del. Justification".
• Administrative costs include all costs related to planning, administration, and technical assistance of home energy rebate programs (program planning, program staff, development of tools/systems, program evaluation, program monitoring, consumer protection, marketing, education, and outreach, etc.). 
• Rebates funds are reimbursement or providing a cost discount for eligible equipment upgrades. Rebate reimbursement should be reflected as an Other Direct Cost on the tab "g. Other".
• In addition, Tribes may request to use a portion of rebate funds for project related costs where these costs are esimated to exceed the administrative costs, called "Rebate Funds: Rebate Delivery". However, additional funds should only be requested after all other opportunities to reduce costs or apply alternative funding sources have been applied. For example, utilities, third-party organizations, or agencies may provide funding for home energy audits. Tribes must provide an additional detailed description and justification on tab "j. Rebate Del. Justification", including how Tribes have worked to minimize this amount.</t>
    </r>
    <r>
      <rPr>
        <b/>
        <sz val="11"/>
        <color theme="1"/>
        <rFont val="Arial"/>
        <family val="2"/>
      </rPr>
      <t xml:space="preserve"> Further guidance can be found in the ALRD.</t>
    </r>
    <r>
      <rPr>
        <b/>
        <sz val="11"/>
        <color rgb="FF00B050"/>
        <rFont val="Arial"/>
        <family val="2"/>
      </rPr>
      <t xml:space="preserve"> </t>
    </r>
    <r>
      <rPr>
        <b/>
        <sz val="11"/>
        <rFont val="Arial"/>
        <family val="2"/>
      </rPr>
      <t>These funds can be reflected on any cost category tab as appropriate to the application.  
• All funds should be divided into 2 budget tranches as follows: Tranche 1: 0-35% of funds, Tranche 2: Remaining funds.
• Tab "i. Administrative Cost Estimation" requires estimates for administrative costs broken down by tranche and allowable cost type. The totals calculated on tab i. must match the totals calculated across tabs a. through h. There is a color-coded cross-check in row 61 of this tab, and in row 18 of tab i.
• Tab "j. Rebate Delivery Funds Justification" requires justification for rebate delivery costs broken down by tranche and activity type. The totals calculated on tab j. must match the totals calculated across tabs a. through h. There is a color-coded cross-check in row 62 of this tab, and in row 14 of tab j.</t>
    </r>
  </si>
  <si>
    <r>
      <rPr>
        <sz val="10"/>
        <rFont val="Arial"/>
        <family val="2"/>
      </rPr>
      <t>1. If using this form for award application, negotiation, or budget revision, fill out the blank white cells in workbook tabs a. through j. with total project costs. All tabs must be filled out, if appropriate for the application.
2. Blue colored cells contain instructions, headers, or summary calculations and should not be modified. Only blank white cells should be populated.   
3. Enter detailed support for the project costs identified for each Category line item within each worksheet tab to autopopulate the summary tab.  
4. All costs incurred by the preparer's sub-recipients and contractors should be entered only in section f. Contractual. All other sections are for the costs of the preparer only.
5.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6. Add rows as needed throughout tabs a. through h. If rows are added, formulas/calculations may need to be adjusted by the preparer. Do not add rows to the Instructions and Summary tab.
7. Ensure providing "Basis of Cost" and/or "Justification of Need" if requested on a Cost Category Tab. 
8. The Additional Comments sections should be utilized when appropriate to provide additional background information to support budgeted costs.</t>
    </r>
    <r>
      <rPr>
        <b/>
        <sz val="11"/>
        <rFont val="Arial"/>
        <family val="2"/>
      </rPr>
      <t xml:space="preserve">
</t>
    </r>
    <r>
      <rPr>
        <b/>
        <sz val="9"/>
        <rFont val="Arial"/>
        <family val="2"/>
      </rPr>
      <t xml:space="preserve">BURDEN DISCLOSURE STATEMENT
</t>
    </r>
    <r>
      <rPr>
        <sz val="9"/>
        <rFont val="Arial"/>
        <family val="2"/>
      </rPr>
      <t>Public reporting burden for this collection of information is estimated to average 24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Information Resources Management Policy, Plans, and Oversight, AD-241-2 - GTN, Paperwork Reduction Project (1910-5162), U.S. Department of Energy 1000 Independence Avenue, S.W., Washington, DC 20585; and to the Office of Management and Budget, Paperwork Reduction Project (1910-5162), Washington, DC 20503.</t>
    </r>
  </si>
  <si>
    <r>
      <t xml:space="preserve">Note on Adding Rows
</t>
    </r>
    <r>
      <rPr>
        <sz val="10"/>
        <rFont val="Arial"/>
        <family val="2"/>
      </rPr>
      <t>If you need more rows in any sheet, you must manually add a row at the bottom of the section and extend the formulas by hand. To do this, follow these instructions: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t>
    </r>
  </si>
  <si>
    <r>
      <t xml:space="preserve">SUMMARY OF BUDGET CATEGORY COSTS PROPOSED
</t>
    </r>
    <r>
      <rPr>
        <b/>
        <sz val="11"/>
        <color indexed="10"/>
        <rFont val="Arial"/>
        <family val="2"/>
      </rPr>
      <t>The values in this summary table are from entries made in subsequent tabs, only blank white cells require data entry</t>
    </r>
  </si>
  <si>
    <t>Section A - Budget Summary</t>
  </si>
  <si>
    <t>Federal</t>
  </si>
  <si>
    <t>Funding Total</t>
  </si>
  <si>
    <t>% of Total Funding</t>
  </si>
  <si>
    <t>Proposed Budget Tranche Dates</t>
  </si>
  <si>
    <t>Budget Tranche 1</t>
  </si>
  <si>
    <t>0-35%</t>
  </si>
  <si>
    <r>
      <rPr>
        <b/>
        <sz val="10"/>
        <color rgb="FFFF0000"/>
        <rFont val="Arial"/>
        <family val="2"/>
      </rPr>
      <t>Example!!!</t>
    </r>
    <r>
      <rPr>
        <sz val="10"/>
        <color rgb="FFFF0000"/>
        <rFont val="Arial"/>
        <family val="2"/>
      </rPr>
      <t xml:space="preserve"> 01/01/2024 - 12/31/2024</t>
    </r>
  </si>
  <si>
    <t>Budget Tranche 2</t>
  </si>
  <si>
    <t>36-100%</t>
  </si>
  <si>
    <t>Total</t>
  </si>
  <si>
    <t>Section B - Budget Categories</t>
  </si>
  <si>
    <t>CATEGORY</t>
  </si>
  <si>
    <t xml:space="preserve"> Total Costs</t>
  </si>
  <si>
    <t>% of Project</t>
  </si>
  <si>
    <r>
      <t xml:space="preserve">Comments </t>
    </r>
    <r>
      <rPr>
        <sz val="10"/>
        <rFont val="Arial"/>
        <family val="2"/>
      </rPr>
      <t>(as needed)</t>
    </r>
  </si>
  <si>
    <t>a. Personnel</t>
  </si>
  <si>
    <t>Administrative</t>
  </si>
  <si>
    <t>Rebate Funds: Rebate Delivery</t>
  </si>
  <si>
    <t>b. Fringe Benefits</t>
  </si>
  <si>
    <t>c. Travel</t>
  </si>
  <si>
    <t>d. Equipment</t>
  </si>
  <si>
    <t>e. Supplies</t>
  </si>
  <si>
    <t>f. Contractual</t>
  </si>
  <si>
    <t>Sub-recipient</t>
  </si>
  <si>
    <t>Rebate Funds: Reimbursement</t>
  </si>
  <si>
    <t>Contractor</t>
  </si>
  <si>
    <t xml:space="preserve">g. Other </t>
  </si>
  <si>
    <t>Total Direct Costs</t>
  </si>
  <si>
    <t>h. Indirect Charges</t>
  </si>
  <si>
    <t>Total Administrative Costs</t>
  </si>
  <si>
    <t>* Total cannot exceed 20%.</t>
  </si>
  <si>
    <t>Total Rebate Funds: Rebate Delivery Costs</t>
  </si>
  <si>
    <t>* Any funds over 0% must be justified. If the cell to the left is yellow, justification must be provided in tab j.</t>
  </si>
  <si>
    <t>Total Rebate Funds: Reimbursement Costs</t>
  </si>
  <si>
    <t>* Total must be a minimum of 80% unless justified. If the cell to the left is yellow, justification must be provided in tab j.</t>
  </si>
  <si>
    <t>Total Costs</t>
  </si>
  <si>
    <t>CROSS-CHECK: Total Estimated Administrative Costs (from tab i.)</t>
  </si>
  <si>
    <t>CROSS-CHECK: Total Estimated Rebate Funds: Rebate Delivery Costs (from tab j.)</t>
  </si>
  <si>
    <t>Additional Explanation (as needed):</t>
  </si>
  <si>
    <t>Budget Justification Workbook</t>
  </si>
  <si>
    <r>
      <rPr>
        <b/>
        <sz val="10"/>
        <rFont val="Arial"/>
        <family val="2"/>
      </rPr>
      <t xml:space="preserve">Identify all positions to be supported by title and the amounts of time (e.g., % of time) to be expended on the Home Energy Rebates Program, the base pay rate, and the total direct personnel compensation. Personnel must be direct costs to the project and not duplicative of personnel costs included in the indirect pool that is the basis of any indirect rate applied for this project. </t>
    </r>
    <r>
      <rPr>
        <b/>
        <sz val="10"/>
        <color indexed="10"/>
        <rFont val="Arial"/>
        <family val="2"/>
      </rPr>
      <t xml:space="preserve">
INSTRUCTIONS - PLEASE READ!!!</t>
    </r>
    <r>
      <rPr>
        <b/>
        <sz val="10"/>
        <rFont val="Arial"/>
        <family val="2"/>
      </rPr>
      <t xml:space="preserve">
</t>
    </r>
    <r>
      <rPr>
        <sz val="10"/>
        <rFont val="Arial"/>
        <family val="2"/>
      </rPr>
      <t>1. List project costs solely for employees of the entity completing this form.  All personnel costs for subrecipients and contractors must be included under f. Contractual.
2. If there are two or more employees with the same position title, differentiate numerically (e.g., Staff Project Manager 1, Staff Project Manager 2).
3. If a single employee performs both administrative and rebate delivery duties, create two separate line items using the same position title and reflect the appropriate amount of Time (Hrs.) the employee will perform each type of duty.
4. All personnel should be identified by position title and not employee name.  Enter the amount of time (e.g., hours or % of time) and the base hourly rate and the total direct personnel compensation will automatically calculate. Rate basis (e.g., rate negotiated for each hour worked on the project, labor distribution report, state civil service rates, etc.) must also be identified.
5. If loaded labor rates are utilized, a description of the costs the loaded rate is comprised of must be included in the Additional Explanation section below. DOE must review all components of the loaded labor rate for reasonableness and unallowable costs (e.g., fee or profit). 
6. If a position and hours are attributed to multiple employees (e.g., Technician working 4000 hours) the number of employees for that position title must be identified.  
7. To add rows - contact your DOE Project Officer.</t>
    </r>
  </si>
  <si>
    <t>Cost Type</t>
  </si>
  <si>
    <t>Position Title</t>
  </si>
  <si>
    <t>Total Project Hours</t>
  </si>
  <si>
    <t>Total Project Costs</t>
  </si>
  <si>
    <t>Rate Basis</t>
  </si>
  <si>
    <t>Time 
(Hrs)</t>
  </si>
  <si>
    <t>Hourly Rate
($/Hr)</t>
  </si>
  <si>
    <t>Staff Project Manager</t>
  </si>
  <si>
    <t>$170,000</t>
  </si>
  <si>
    <t>$18,000</t>
  </si>
  <si>
    <t>2600</t>
  </si>
  <si>
    <t>$227,000</t>
  </si>
  <si>
    <t>Customer Service Rep</t>
  </si>
  <si>
    <t>$80,000</t>
  </si>
  <si>
    <t>$2,000</t>
  </si>
  <si>
    <t>4300</t>
  </si>
  <si>
    <t>$86,000</t>
  </si>
  <si>
    <t>Total Personnel Administrative Costs</t>
  </si>
  <si>
    <t>Total Personnel Rebate Funds: Rebate Delivery Costs</t>
  </si>
  <si>
    <t>Total Personnel Costs</t>
  </si>
  <si>
    <r>
      <t xml:space="preserve">If fringe cost rates are approved by a federal agency, identify the agency and date of latest rate agreement and include a copy of the rate agreement with the application. If fringe cost rates are not approved by a federal agency, explain how total fringe benefit costs were calculated. Your calculations should identify all rates used along with the base they were applied to (and how the base was derived), and a total for each (along with the grand total). If there is an established computation methodology approved for state-wide use, provide a copy with the SF424 Application. </t>
    </r>
    <r>
      <rPr>
        <b/>
        <sz val="10"/>
        <color indexed="10"/>
        <rFont val="Arial"/>
        <family val="2"/>
      </rPr>
      <t xml:space="preserve">
INSTRUCTIONS - PLEASE READ!!!</t>
    </r>
    <r>
      <rPr>
        <b/>
        <sz val="10"/>
        <rFont val="Arial"/>
        <family val="2"/>
      </rPr>
      <t xml:space="preserve">
</t>
    </r>
    <r>
      <rPr>
        <sz val="10"/>
        <rFont val="Arial"/>
        <family val="2"/>
      </rPr>
      <t>1. Fill out the table below by position title. Columns A, B, C, and F are autofilled from the Personnel tab.
2. The rates and how they are applied should not be averaged to get one fringe cost percentage. Complex calculations should be described/provided in the Additional Explanation section below. 
3. The fringe benefit rates should be applied to all positions.
4. To add rows - contact your DOE Project Officer.</t>
    </r>
  </si>
  <si>
    <t>Labor Type</t>
  </si>
  <si>
    <t xml:space="preserve">Total Project </t>
  </si>
  <si>
    <t>Personnel Costs</t>
  </si>
  <si>
    <t>Rate</t>
  </si>
  <si>
    <r>
      <t xml:space="preserve">EXAMPLE!!! </t>
    </r>
    <r>
      <rPr>
        <sz val="10"/>
        <color indexed="10"/>
        <rFont val="Arial"/>
        <family val="2"/>
      </rPr>
      <t>Sr. Engineer</t>
    </r>
  </si>
  <si>
    <t>$34,000</t>
  </si>
  <si>
    <t>$40,000</t>
  </si>
  <si>
    <t>Project Manager</t>
  </si>
  <si>
    <t>$9,000</t>
  </si>
  <si>
    <t>$45,000</t>
  </si>
  <si>
    <t>Total Fringe Administrative Costs</t>
  </si>
  <si>
    <t>Total Fringe Rebate Funds: Rebate Delivery Costs</t>
  </si>
  <si>
    <t>Total Fringe Costs</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</si>
  <si>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</si>
  <si>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rgb="FF0000FF"/>
        <rFont val="Arial"/>
        <family val="2"/>
      </rPr>
      <t>https://www.energy.gov/eere/funding/downloads/sample-indirect-rate-proposal-and-profit-compliance-audit</t>
    </r>
    <r>
      <rPr>
        <sz val="10"/>
        <color indexed="10"/>
        <rFont val="Arial"/>
        <family val="2"/>
      </rPr>
      <t xml:space="preserve">, or a format that provides the same level of information and which will support the rates being proposed for use in the performance of the proposed project. </t>
    </r>
  </si>
  <si>
    <t>Additional Explanation (as necessary): Please use this box (or an attachment) to list the elements that comprise your fringe benefits and how they are applied to your base (e.g. Personnel) to arrive at your fringe benefit rate.</t>
  </si>
  <si>
    <r>
      <rPr>
        <b/>
        <sz val="10"/>
        <rFont val="Arial"/>
        <family val="2"/>
      </rPr>
      <t>Provide the purpose of travel, such as professional conference(s), DOE sponsored meeting(s), project monitoring, etc. Identify the number of trips, and the destination/location if known. Provide the basis for the travel estimate such as past trips, current quotations, federal or state travel regulations, etc. All listed travel must be necessary or beneficial to the performance of the Home Energy Rebates Program. All international travel must be identified and requires preapproval from DOE.</t>
    </r>
    <r>
      <rPr>
        <b/>
        <sz val="10"/>
        <color indexed="10"/>
        <rFont val="Arial"/>
        <family val="2"/>
      </rPr>
      <t xml:space="preserve">
INSTRUCTIONS - PLEASE READ!!!
</t>
    </r>
    <r>
      <rPr>
        <sz val="10"/>
        <rFont val="Arial"/>
        <family val="2"/>
      </rPr>
      <t xml:space="preserve">1.  Identify International and Domestic Travel as separate items. Examples of Purpose of Travel are subrecipient site visits, DOE meetings, project mgmt. meetings, etc. Examples of Basis for Estimating Costs are past trips, travel quotes, GSA rates, etc.
2.  All listed travel must be necessary for performance of the Program Requirements.
3. Only travel that is directly associated with this award should be included as a direct travel cost to the award.
4. Federal travel regulations are contained within the applicable cost principles for all entity types.
5. Travel costs should remain consistent with travel costs incurred by an organization during normal business operations as a result of the organizations written travel policy. In absence of a written travel policy, organizations must follow the regulations prescribed by the General Services Administration.
</t>
    </r>
    <r>
      <rPr>
        <b/>
        <sz val="10"/>
        <rFont val="Arial"/>
        <family val="2"/>
      </rPr>
      <t xml:space="preserve">6. Columns G, H, I, and J are total per trip for each traveler.
</t>
    </r>
    <r>
      <rPr>
        <sz val="10"/>
        <rFont val="Arial"/>
        <family val="2"/>
      </rPr>
      <t>7. The number of days is inclusive of day of departure and day of return.
8. Recipients should enter City and State (or City and Country for International travel) in the Depart from and Destination fields.
9. For local travel, mileage reimbursement costs should be listed in column J. Enter miles traveled, GSA rate, and number of trips (if grouping into a bucket) in column M.
10.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t>
    </r>
    <r>
      <rPr>
        <b/>
        <sz val="10"/>
        <color indexed="10"/>
        <rFont val="Arial"/>
        <family val="2"/>
      </rPr>
      <t xml:space="preserve">
11. You must complete the self-certification below for your budget to be approved.</t>
    </r>
  </si>
  <si>
    <t>Purpose of Travel</t>
  </si>
  <si>
    <t>Depart From</t>
  </si>
  <si>
    <t>Destination</t>
  </si>
  <si>
    <t>No. of Days</t>
  </si>
  <si>
    <t>No. of Travelers</t>
  </si>
  <si>
    <t>Lodging per Traveler</t>
  </si>
  <si>
    <t>Flight per Traveler</t>
  </si>
  <si>
    <t>Vehicle per Traveler</t>
  </si>
  <si>
    <t>Mileage Costs per Traveler</t>
  </si>
  <si>
    <t>Per Diem per Traveler</t>
  </si>
  <si>
    <t>Total Cost of Trip</t>
  </si>
  <si>
    <t>Basis for Estimating Costs</t>
  </si>
  <si>
    <t>Domestic Travel</t>
  </si>
  <si>
    <r>
      <t>EXAMPLE!!!</t>
    </r>
    <r>
      <rPr>
        <sz val="10"/>
        <color indexed="10"/>
        <rFont val="Arial"/>
        <family val="2"/>
      </rPr>
      <t xml:space="preserve">  Project management meeting</t>
    </r>
  </si>
  <si>
    <t>$1,860</t>
  </si>
  <si>
    <t>Current GSA rates</t>
  </si>
  <si>
    <t>Subrecipient site visit</t>
  </si>
  <si>
    <t>$105</t>
  </si>
  <si>
    <t>2 trips, 20 miles, current GSA rates</t>
  </si>
  <si>
    <t>International Travel</t>
  </si>
  <si>
    <t>$2,940</t>
  </si>
  <si>
    <t>Total Travel Administrative Costs - Tranche 1</t>
  </si>
  <si>
    <t>Total Travel Rebate Funds: Rebate Delivery Costs - Tranche 1</t>
  </si>
  <si>
    <t>Total Travel Costs - Tranche 1</t>
  </si>
  <si>
    <t>Total Travel Administrative Costs - Tranche 2</t>
  </si>
  <si>
    <t>Total Travel Rebate Funds: Rebate Delivery Costs - Tranche 2</t>
  </si>
  <si>
    <t>Total Travel Costs - Tranche 2</t>
  </si>
  <si>
    <t>Total Travel Administrative Costs</t>
  </si>
  <si>
    <t>Total Travel Rebate Funds: Rebate Delivery Costs</t>
  </si>
  <si>
    <t>Total Travel Costs</t>
  </si>
  <si>
    <r>
      <rPr>
        <b/>
        <sz val="10"/>
        <color indexed="10"/>
        <rFont val="Arial"/>
        <family val="2"/>
      </rPr>
      <t>INSTRUCTIONS - PLEASE READ!!!</t>
    </r>
    <r>
      <rPr>
        <sz val="10"/>
        <rFont val="Arial"/>
        <family val="2"/>
      </rPr>
      <t xml:space="preserve">
1. Equipment is generally defined as an item with an acquisition cost greater than $5,000 and a useful life expectancy of more than one year. Please refer to the applicable Federal regulations in 2 CFR 200 for specific equipment definitions and treatment. 
2. List all equipment below, providing a basis of cost (e.g., contractor quotes, catalog prices, prior invoices, etc.). Briefly justify items as they apply to the Program Requirements. If it is existing equipment, provide logical support for the estimated value shown. If the equipment was previously acquired, provide the value of its contribution to the project and a rationale for the estimated value shown. If it is new equipment that will retain a useful life upon completion of the project, provide a rationale for the estimated value shown. Also, indicate whether the equipment is being used for other projects or is 100% dedicated to this project. 
3. During award negotiations, provide a contractor quote for all equipment items over $50,000 in price. If the contractor quote is not an exact price match, provide an explanation in the additional explanation section below. If a contractor quote is not practical, such as for a piece of equipment that is purpose-built, first of its kind, or otherwise not available off the shelf, provide a detailed engineering estimate for how the cost estimate was derived.
4.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
</t>
    </r>
    <r>
      <rPr>
        <b/>
        <sz val="10"/>
        <color rgb="FFFF0000"/>
        <rFont val="Arial"/>
        <family val="2"/>
      </rPr>
      <t>5. You must complete the self-certification below for your budget to be approved.</t>
    </r>
  </si>
  <si>
    <t>Equipment Item</t>
  </si>
  <si>
    <t>Qty</t>
  </si>
  <si>
    <t xml:space="preserve">Unit Cost         </t>
  </si>
  <si>
    <t xml:space="preserve">Total Cost             </t>
  </si>
  <si>
    <t>Basis of Cost</t>
  </si>
  <si>
    <t>Justification of need</t>
  </si>
  <si>
    <t>EXAMPLE!!!   Equipment x</t>
  </si>
  <si>
    <t>$50,000</t>
  </si>
  <si>
    <t>Contractor Quote - Attached</t>
  </si>
  <si>
    <t>Energy savings modeling equipment</t>
  </si>
  <si>
    <t>$70,000</t>
  </si>
  <si>
    <t>Total Equipment Administrative Costs - Tranche 1</t>
  </si>
  <si>
    <t>Total Equipment Rebate Funds: Rebate Delivery Costs - Tranche 1</t>
  </si>
  <si>
    <t>Total Equipment Costs - Tranche 1</t>
  </si>
  <si>
    <t>Total Equipment Administrative Costs - Tranche 2</t>
  </si>
  <si>
    <t>Total Equipment Rebate Funds: Rebate Delivery Costs - Tranche 2</t>
  </si>
  <si>
    <t>Total Equipment Costs - Tranche 2</t>
  </si>
  <si>
    <t>Total Equipment Administrative Costs</t>
  </si>
  <si>
    <t>Total Equipment Rebate Funds: Rebate Delivery Costs</t>
  </si>
  <si>
    <t>Total Equipment Costs</t>
  </si>
  <si>
    <r>
      <rPr>
        <b/>
        <sz val="10"/>
        <color indexed="10"/>
        <rFont val="Arial"/>
        <family val="2"/>
      </rPr>
      <t>INSTRUCTIONS - PLEASE READ!!!</t>
    </r>
    <r>
      <rPr>
        <sz val="10"/>
        <rFont val="Arial"/>
        <family val="2"/>
      </rPr>
      <t xml:space="preserve">
1. Supplies are generally defined as an item with an acquisition cost of $5,000 or less and a useful life expectancy of less than one year. Supplies are generally consumed during the project performance. Please refer to the applicable Federal regulations in 2 CFR 200 for specific supplies definitions and treatment. 
2. List all proposed supplies below. Briefly justify the need for the Supplies as they apply to the Program Requirements. Note that Supply items must be direct costs to the project at this budget category, and not duplicative of supply costs included in the indirect pool that is the basis of the indirect rate applied for this project. Provide a basis of cost for each item listed. Examples include vendor quotes, prior purchases of similar or like items, published price list, etc. 
3. Multiple supply items valued at $5,000 or less used to assemble an equipment item with a value greater than $5,000 with a useful life of more than one year should be included on the equipment tab. If supply items and costs are ambiguous in nature, contact your DOE representative for proper categorization.  
4.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
</t>
    </r>
    <r>
      <rPr>
        <b/>
        <sz val="10"/>
        <color rgb="FFFF0000"/>
        <rFont val="Arial"/>
        <family val="2"/>
      </rPr>
      <t>5. You must complete the self-certification below for your budget to be approved.</t>
    </r>
  </si>
  <si>
    <t>General Category of Supplies</t>
  </si>
  <si>
    <r>
      <t xml:space="preserve">EXAMPLE!!! </t>
    </r>
    <r>
      <rPr>
        <sz val="10"/>
        <color indexed="10"/>
        <rFont val="Arial"/>
        <family val="2"/>
      </rPr>
      <t xml:space="preserve"> Energy audit tool</t>
    </r>
  </si>
  <si>
    <t>$3,600</t>
  </si>
  <si>
    <t>Catalog price</t>
  </si>
  <si>
    <t>In support of Task 4.2</t>
  </si>
  <si>
    <t>Total Supplies Administrative Costs - Tranche 1</t>
  </si>
  <si>
    <t>Total Supplies Rebate Funds: Rebate Delivery Costs - Tranche 1</t>
  </si>
  <si>
    <t>Total Supplies Costs - Tranche 1</t>
  </si>
  <si>
    <t>Total Supplies Administrative Costs - Tranche 2</t>
  </si>
  <si>
    <t>Total Supplies Rebate Funds: Rebate Delivery Costs - Tranche 2</t>
  </si>
  <si>
    <t>Total Supplies Costs - Tranche 2</t>
  </si>
  <si>
    <t>Total Supplies Administrative Costs</t>
  </si>
  <si>
    <t>Total Supplies Rebate Funds: Rebate Delivery Costs</t>
  </si>
  <si>
    <t>Total Supplies Costs</t>
  </si>
  <si>
    <r>
      <rPr>
        <b/>
        <sz val="10"/>
        <rFont val="Arial"/>
        <family val="2"/>
      </rPr>
      <t>All sub-recipients, vendors, contractors and consultants and their estimated costs should be identified. Use TBD if the entity is unknown. Provide a brief description of the work to be performed or the service to be provided. Include the basis of cost for each item listed (competitive, historical, quote, catalog, etc.). 
Rebates funds for reimbursement or providing a cost discount for eligible equipment upgrades, that are distributed by a subrecipient or contractor, should be listed in contractual tab. Please refer to the ALRD and Program Requirements document for maximum allowable amounts for the respective IRA provision and related rebates program this budget is supporting. Applicants are required to use a minimum of 60% of award funds towards rebate reimbursements. Applicants should estimate their subrecipient or contractors’ delivery of these funds for each budget tranche.</t>
    </r>
    <r>
      <rPr>
        <b/>
        <sz val="10"/>
        <color indexed="10"/>
        <rFont val="Arial"/>
        <family val="2"/>
      </rPr>
      <t xml:space="preserve">
INSTRUCTIONS - PLEASE READ!!!</t>
    </r>
    <r>
      <rPr>
        <sz val="10"/>
        <rFont val="Arial"/>
        <family val="2"/>
      </rPr>
      <t xml:space="preserve">
1. The entity completing this form must provide all costs related to sub-recipients and contractors in the applicable boxes below.  
2. </t>
    </r>
    <r>
      <rPr>
        <u/>
        <sz val="10"/>
        <rFont val="Arial"/>
        <family val="2"/>
      </rPr>
      <t xml:space="preserve">Sub-recipients (partners, sub-awardees): Subrecipients shall submit a Budget Justification describing all project costs and calculations when their total proposed budget exceeds either (1) $250,000 or (2) 25% of total award costs. </t>
    </r>
    <r>
      <rPr>
        <sz val="10"/>
        <rFont val="Arial"/>
        <family val="2"/>
      </rPr>
      <t>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vendor status. 
3. Contractors</t>
    </r>
    <r>
      <rPr>
        <u/>
        <sz val="10"/>
        <rFont val="Arial"/>
        <family val="2"/>
      </rPr>
      <t xml:space="preserve"> (subcontractors, vendors):</t>
    </r>
    <r>
      <rPr>
        <sz val="10"/>
        <rFont val="Arial"/>
        <family val="2"/>
      </rPr>
      <t xml:space="preserve"> List all contractors supplying commercial supplies or services used to support the project. For each Contractor cost with total project costs of $250,000 or more, a Contractor quote must be provided. A contractor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contractor status. 
4.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t>
    </r>
  </si>
  <si>
    <t>Sub-Recipient
Name/Organization</t>
  </si>
  <si>
    <t>Sub-Recipient Unique Entity Identifier (UEI)</t>
  </si>
  <si>
    <t>Purpose and Basis of Cost</t>
  </si>
  <si>
    <t>Project Total</t>
  </si>
  <si>
    <r>
      <t>EXAMPLE!!!</t>
    </r>
    <r>
      <rPr>
        <sz val="10"/>
        <color indexed="10"/>
        <rFont val="Arial"/>
        <family val="2"/>
      </rPr>
      <t xml:space="preserve">  XYZ Corp.</t>
    </r>
  </si>
  <si>
    <t>Partner to execute 50122 program on behalf of state. Cost estimate based on quote.</t>
  </si>
  <si>
    <t>$248,000</t>
  </si>
  <si>
    <t>$992,000</t>
  </si>
  <si>
    <t>Total Contractual Administrative Costs - Sub-Recipient</t>
  </si>
  <si>
    <t>Total Contractual Rebate Funds: Rebate Delivery Costs - Sub-Recipient</t>
  </si>
  <si>
    <t>Total Contractual Rebate Funds: Reimbursement Costs - Sub-Recipient</t>
  </si>
  <si>
    <t>Total Contractual Costs - Sub-Recipient</t>
  </si>
  <si>
    <t>Contractor 
Name/Organization</t>
  </si>
  <si>
    <t>Contractor Unique Entity Identifier (UEI)</t>
  </si>
  <si>
    <r>
      <t>EXAMPLE!!!</t>
    </r>
    <r>
      <rPr>
        <sz val="10"/>
        <color indexed="10"/>
        <rFont val="Arial"/>
        <family val="2"/>
      </rPr>
      <t xml:space="preserve">  ABC Corp.</t>
    </r>
  </si>
  <si>
    <t>$32,900</t>
  </si>
  <si>
    <t>$131,600</t>
  </si>
  <si>
    <t>Total Contractual Administrative Costs - Contractor</t>
  </si>
  <si>
    <t>Total Contractual Rebate Funds: Rebate Delivery Costs - Contractor</t>
  </si>
  <si>
    <t>Total Contractual Rebate Funds: Reimbursement Costs - Contractor</t>
  </si>
  <si>
    <t>Total Contractual Costs - Contractor</t>
  </si>
  <si>
    <t>Total Contractual Administrative Costs</t>
  </si>
  <si>
    <t>Total Contractual Rebate Funds: Rebate Delivery Costs</t>
  </si>
  <si>
    <t>Total Contractual Rebate Funds: Reimbursement Costs</t>
  </si>
  <si>
    <t>Total Contractual Costs</t>
  </si>
  <si>
    <t>h. Other Direct Costs</t>
  </si>
  <si>
    <r>
      <rPr>
        <b/>
        <sz val="10"/>
        <rFont val="Arial"/>
        <family val="2"/>
      </rPr>
      <t>Rebates funds for reimbursement or providing a cost discount for eligible equipment upgrades, that are distributed by the Tribe, should be listed in other direct costs. Please refer to the ALRD and Program Requirements document for maximum allowable amounts for the respective IRA provision and related rebates program this budget is supporting. Applicants are required to use a minimum of 60% of award funds towards rebate reimbursements. Applicants should estimate their delivery of these funds for each budget tranche.
In addition, other direct costs can include administrative costs and other project delivery costs.</t>
    </r>
    <r>
      <rPr>
        <b/>
        <sz val="10"/>
        <color indexed="10"/>
        <rFont val="Arial"/>
        <family val="2"/>
      </rPr>
      <t xml:space="preserve">
INSTRUCTIONS - PLEASE READ!!!</t>
    </r>
    <r>
      <rPr>
        <sz val="10"/>
        <rFont val="Arial"/>
        <family val="2"/>
      </rPr>
      <t xml:space="preserve">
1. Other direct costs are direct cost items required for the project which do not fit clearly into other categories.  These direct costs must not be included in the indirect costs (for which the indirect rate is being applied for this project).  Examples are conference fees, meetings within the scope of work, subscription costs, printing costs, etc., that can be directly charged to the project and are not duplicated in indirect (overhead) costs. 
2. Provide a general description, cost, and justification of need for each direct cost item. Provide a basis of cost for each item. Examples include vendor quotes, prior purchases of similar or like items, published price list, etc. 
3.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
</t>
    </r>
    <r>
      <rPr>
        <b/>
        <sz val="10"/>
        <color rgb="FFFF0000"/>
        <rFont val="Arial"/>
        <family val="2"/>
      </rPr>
      <t>4. You must complete the self-certification below for your budget to be approved.</t>
    </r>
  </si>
  <si>
    <t>General Description and SOPO Task #</t>
  </si>
  <si>
    <t xml:space="preserve"> Cost             </t>
  </si>
  <si>
    <r>
      <t xml:space="preserve">EXAMPLE!!! </t>
    </r>
    <r>
      <rPr>
        <sz val="10"/>
        <color indexed="10"/>
        <rFont val="Arial"/>
        <family val="2"/>
      </rPr>
      <t xml:space="preserve"> Grad student tuition - tasks 1-3</t>
    </r>
  </si>
  <si>
    <t>$16,000</t>
  </si>
  <si>
    <t>Established costs</t>
  </si>
  <si>
    <t xml:space="preserve">Support of graduate students working on project </t>
  </si>
  <si>
    <t>Heat Pump Water Heater Rebate</t>
  </si>
  <si>
    <t>$1,800,000</t>
  </si>
  <si>
    <t>1200 rebates of $1500 each</t>
  </si>
  <si>
    <t>Installation Incentives</t>
  </si>
  <si>
    <t>900 rebates at $150 each</t>
  </si>
  <si>
    <t>Total Other Administrative Costs - Tranche 1</t>
  </si>
  <si>
    <t>Total Other Rebate Funds: Rebate Delivery Costs - Tranche 1</t>
  </si>
  <si>
    <t>Total Other Rebate Funds: Reimbursement Costs - Tranche 1</t>
  </si>
  <si>
    <t>Total Other Direct Costs - Tranche 1</t>
  </si>
  <si>
    <t>Total Other Administrative Costs - Tranche 2</t>
  </si>
  <si>
    <t>Total Other Rebate Funds: Rebate Delivery Costs - Tranche 2</t>
  </si>
  <si>
    <t>Total Other Rebate Funds: Reimbursement Costs - Tranche 2</t>
  </si>
  <si>
    <t>Total Other Direct Costs - Tranche 2</t>
  </si>
  <si>
    <t>Total Other Administrative Costs</t>
  </si>
  <si>
    <t>Total Other Rebate Funds: Rebate Delivery Costs</t>
  </si>
  <si>
    <t>Total Other Rebate Funds: Reimbursement Costs</t>
  </si>
  <si>
    <t>Total Other Direct Costs</t>
  </si>
  <si>
    <t>i. Indirect Costs</t>
  </si>
  <si>
    <r>
      <rPr>
        <b/>
        <sz val="10"/>
        <color indexed="10"/>
        <rFont val="Arial"/>
        <family val="2"/>
      </rPr>
      <t xml:space="preserve">INSTRUCTIONS - PLEASE READ!!!
</t>
    </r>
    <r>
      <rPr>
        <sz val="10"/>
        <rFont val="Arial"/>
        <family val="2"/>
      </rPr>
      <t xml:space="preserve">1. Fill out the table below to indicate how your indirect costs are calculated. Use the box below to provide additional explanation regarding your indirect rate calculation.  
2.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your DOE contact before filling out this section.        </t>
    </r>
    <r>
      <rPr>
        <b/>
        <sz val="10"/>
        <rFont val="Arial"/>
        <family val="2"/>
      </rPr>
      <t xml:space="preserve">                                                                                                                                                                          
3</t>
    </r>
    <r>
      <rPr>
        <sz val="10"/>
        <rFont val="Arial"/>
        <family val="2"/>
      </rPr>
      <t>.</t>
    </r>
    <r>
      <rPr>
        <b/>
        <sz val="10"/>
        <rFont val="Arial"/>
        <family val="2"/>
      </rPr>
      <t xml:space="preserve"> NOTE: </t>
    </r>
    <r>
      <rPr>
        <sz val="10"/>
        <rFont val="Arial"/>
        <family val="2"/>
      </rPr>
      <t>A Recipient who elects to employ the 10% de minimis Indirect Cost rate</t>
    </r>
    <r>
      <rPr>
        <b/>
        <sz val="10"/>
        <rFont val="Arial"/>
        <family val="2"/>
      </rPr>
      <t xml:space="preserve"> cannot claim resulting costs nor can the Recipient claim "unrecovered indirect costs" as part of this budget. </t>
    </r>
    <r>
      <rPr>
        <sz val="10"/>
        <rFont val="Arial"/>
        <family val="2"/>
      </rPr>
      <t>Neither of these costs can be reflected as actual indirect cost rates realized by the organization, and therefore are not verifiable in the Recipient records as required by Federal Regulation (§200.306(b)(1)).
4.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t>
    </r>
  </si>
  <si>
    <t>ADMINISTRATIVE</t>
  </si>
  <si>
    <t xml:space="preserve">Explanation of BASE </t>
  </si>
  <si>
    <t>Provide ONLY Applicable Rates:</t>
  </si>
  <si>
    <t>Overhead Rate</t>
  </si>
  <si>
    <t>Example: Labor + Fringe</t>
  </si>
  <si>
    <t>General &amp; Administrative (G&amp;A)</t>
  </si>
  <si>
    <t>Example: Total Cost Input</t>
  </si>
  <si>
    <t>FCCM Rate, if applicable</t>
  </si>
  <si>
    <t>OTHER Indirect Rate</t>
  </si>
  <si>
    <t>Indirect Costs (As Applicable):</t>
  </si>
  <si>
    <t>Overhead Costs</t>
  </si>
  <si>
    <t>G&amp;A Costs</t>
  </si>
  <si>
    <t>FCCM Costs, if applicable</t>
  </si>
  <si>
    <t xml:space="preserve"> OTHER Indirect Costs</t>
  </si>
  <si>
    <t>REBATE FUNDS: REBATE DELIVERY</t>
  </si>
  <si>
    <t>Total Indirect Administrative Costs</t>
  </si>
  <si>
    <t>Total Indirect Rebate Funds: Rebate Delivery Costs</t>
  </si>
  <si>
    <t>Total Indirect Costs Requested</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</si>
  <si>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</si>
  <si>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______ An indirect rate has been approved or negotiated with a federal government agency. A copy of the latest rate agreement is included with this application and will be provided electronically to the Contracting Officer for this project.
______ The organization does not have a current, federally approved indirect cost rate agreement and has provided an indirect rate proposal in support of the proposed costs.
______ This organization has elected to apply a 10% de minimis rate in accordance with 2 CFR 200.414(f).</t>
  </si>
  <si>
    <t>Provide an explanation of how your indirect cost rate was applied.</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</si>
  <si>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</si>
  <si>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i. Administrative Cost Estimation</t>
  </si>
  <si>
    <r>
      <rPr>
        <b/>
        <sz val="10"/>
        <rFont val="Arial"/>
        <family val="2"/>
      </rPr>
      <t>Administrative costs are those related to planning, administration, and technical assistance of Home Energy Rebate Programs.</t>
    </r>
    <r>
      <rPr>
        <b/>
        <sz val="10"/>
        <color indexed="10"/>
        <rFont val="Arial"/>
        <family val="2"/>
      </rPr>
      <t xml:space="preserve">
INSTRUCTIONS - PLEASE READ!!!</t>
    </r>
    <r>
      <rPr>
        <b/>
        <sz val="10"/>
        <rFont val="Arial"/>
        <family val="2"/>
      </rPr>
      <t xml:space="preserve">
</t>
    </r>
    <r>
      <rPr>
        <sz val="10"/>
        <rFont val="Arial"/>
        <family val="2"/>
      </rPr>
      <t>1. The total estimates for each budget tranche must match the totals calculated in row 55 of the "Instructions and Summary" tab, which are values summed across tabs a. through h. As a cross-check, row 19 of this tab displays these totals, and the totals in row 18 will be red if they do not match the totals in row 19. The values will be green if the totals match.
2. You are not required to provide an estimate for each allowable cost type - only those that apply to your program.
3.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t>
    </r>
  </si>
  <si>
    <t>Allowable Administrative Costs</t>
  </si>
  <si>
    <t>Budget Tranche 1 Estimate</t>
  </si>
  <si>
    <t>Budget Tranche 2 Estimate</t>
  </si>
  <si>
    <t>Total Estimated Costs</t>
  </si>
  <si>
    <t>Notes</t>
  </si>
  <si>
    <t>Program planning and design</t>
  </si>
  <si>
    <t>Tribal program staff</t>
  </si>
  <si>
    <t>Development of tools and systems, including websites, applications, rebate processing and reporting</t>
  </si>
  <si>
    <t>Program evaluation and consumer satisfaction surveys</t>
  </si>
  <si>
    <t>Program monitoring and audits</t>
  </si>
  <si>
    <t>Consumer protection functions including resolution procedures, data review, contractor management, installation standards, continuous improvement</t>
  </si>
  <si>
    <t>Marketing, education, and outreach, including the funding of local governments and place-based organizations to assist with these activities</t>
  </si>
  <si>
    <t>Implementation contract costs not including rebates and costs for activities directly related to delivery of rebates</t>
  </si>
  <si>
    <t>Contractor training</t>
  </si>
  <si>
    <t>Activities to improve access to rebates, facilitating leverage of private funds and financing mechanisms (e.g., loan loss reserves, interest rate reductions) where beneficial to efficiency and/or electrification projects</t>
  </si>
  <si>
    <t>Technical assistance</t>
  </si>
  <si>
    <t>Total Estimated Administrative Costs</t>
  </si>
  <si>
    <t>CROSS-CHECK: Total Administrative Costs summed from tabs a. through h. (from "Instructions and Summary" tab row 55)</t>
  </si>
  <si>
    <t>j. Rebate Delivery Funds Justification</t>
  </si>
  <si>
    <r>
      <rPr>
        <b/>
        <sz val="10"/>
        <rFont val="Arial"/>
        <family val="2"/>
      </rPr>
      <t xml:space="preserve">States may request to use a portion of rebate funds for project related costs (not an increase to the total award amount). Below, provide an amount for each requested activity in each budget tranche. </t>
    </r>
    <r>
      <rPr>
        <b/>
        <sz val="10"/>
        <color indexed="10"/>
        <rFont val="Arial"/>
        <family val="2"/>
      </rPr>
      <t xml:space="preserve">
INSTRUCTIONS - PLEASE READ!!!
</t>
    </r>
    <r>
      <rPr>
        <sz val="10"/>
        <rFont val="Arial"/>
        <family val="2"/>
      </rPr>
      <t>1. The total estimates for each budget tranche must match the totals calculated in row 56 of the "Instructions and Summary" tab, which are values summed across tabs a. through h. As a cross-check, row 15 of this tab displays these totals, and the totals in row 14 will be red if they do not match the totals in row 15. The values will be green if the totals match.</t>
    </r>
    <r>
      <rPr>
        <b/>
        <sz val="10"/>
        <rFont val="Arial"/>
        <family val="2"/>
      </rPr>
      <t xml:space="preserve">
</t>
    </r>
    <r>
      <rPr>
        <sz val="10"/>
        <rFont val="Arial"/>
        <family val="2"/>
      </rPr>
      <t>2. You must provide a basis of costs for each project related activity (e.g., contractor quotes, catalog prices, prior invoices, etc.).
3. You must provide a written justification below for the need for the activities as they apply to the Program Requirements and describe how the Tribe has worked to minimize this amount. 
4. You are not required to request funds for each allowable activity - only those that apply to your program.</t>
    </r>
  </si>
  <si>
    <t>Project Related Activity</t>
  </si>
  <si>
    <t>Justification of Cost</t>
  </si>
  <si>
    <t>Equipment, tools, models, and procedures used to assess a home and estimate energy savings</t>
  </si>
  <si>
    <t>Equipment, tools, models, and procedures used to verify installations and perform quality control (QC) including inspections and reporting</t>
  </si>
  <si>
    <t>Customer service support</t>
  </si>
  <si>
    <t xml:space="preserve">Consumer protection functions including consumer feedback, project verification and inspections </t>
  </si>
  <si>
    <t>Income Eligibility</t>
  </si>
  <si>
    <t>LMI installation incentives (see Section 3.1.5)</t>
  </si>
  <si>
    <t>Integration with existing programs, home energy assessments, and project scoping</t>
  </si>
  <si>
    <t>Total Estimated Rebate Funds: Rebate Delivery Costs</t>
  </si>
  <si>
    <t>CROSS-CHECK: Total Rebate Funds: Rebate Delivery Costs summed from tabs a. through h. (from "Instructions and Summary" tab row 56)</t>
  </si>
  <si>
    <t>Justification (as needed): Equipment, tools, models, and procedures used to assess a home and estimate energy savings</t>
  </si>
  <si>
    <t>Justification (as needed): Equipment, tools, models, and procedures used to verify installations and perform quality control (QC) including inspections and reporting</t>
  </si>
  <si>
    <t>Justification (as needed): Customer service support</t>
  </si>
  <si>
    <t xml:space="preserve">Justification (as needed): Consumer protection functions including consumer feedback, project verification and inspections </t>
  </si>
  <si>
    <t>Justification (as needed): Income Eligibility</t>
  </si>
  <si>
    <t>Justification (as needed): LMI installation incentives (see Section 3.1.5)</t>
  </si>
  <si>
    <t>Justification (as needed): Integration with existing programs, home energy assessments, and project scoping</t>
  </si>
  <si>
    <t>Applicant Name:</t>
  </si>
  <si>
    <t>Budget Information - Non Construction Programs</t>
  </si>
  <si>
    <t>OMB Approval No. 0348-0044</t>
  </si>
  <si>
    <t>Grant Program Function or Activity</t>
  </si>
  <si>
    <t>Catalog of Federal Domestic Assistance Number</t>
  </si>
  <si>
    <t>Estimated Unobligated Funds</t>
  </si>
  <si>
    <t>New or Revised Budget</t>
  </si>
  <si>
    <t xml:space="preserve">Federal </t>
  </si>
  <si>
    <t xml:space="preserve">Non-Federal </t>
  </si>
  <si>
    <t>Non-Federal</t>
  </si>
  <si>
    <t>(a)</t>
  </si>
  <si>
    <t>(b)</t>
  </si>
  <si>
    <t>(c )</t>
  </si>
  <si>
    <t>(d)</t>
  </si>
  <si>
    <t>(e)</t>
  </si>
  <si>
    <t>(f)</t>
  </si>
  <si>
    <t>(g)</t>
  </si>
  <si>
    <t>1.</t>
  </si>
  <si>
    <t>Budget period 1</t>
  </si>
  <si>
    <t>2.</t>
  </si>
  <si>
    <t>Budget period 2</t>
  </si>
  <si>
    <t>3.</t>
  </si>
  <si>
    <t>Budget period 3</t>
  </si>
  <si>
    <t>4.</t>
  </si>
  <si>
    <t>5.</t>
  </si>
  <si>
    <t>Totals</t>
  </si>
  <si>
    <t>6.</t>
  </si>
  <si>
    <t>Object Class Categories</t>
  </si>
  <si>
    <t>Grant Program, Function or Activity</t>
  </si>
  <si>
    <t>Total (5)</t>
  </si>
  <si>
    <t>(4)</t>
  </si>
  <si>
    <t>a.  Personnel</t>
  </si>
  <si>
    <t>b.  Fringe Benefits</t>
  </si>
  <si>
    <t>c.  Travel</t>
  </si>
  <si>
    <t>d.  Equipment</t>
  </si>
  <si>
    <t>e.  Supplies</t>
  </si>
  <si>
    <t>f.  Contractual</t>
  </si>
  <si>
    <t>g.  Construction</t>
  </si>
  <si>
    <t>h.  Other</t>
  </si>
  <si>
    <t>i.  Total Direct Charges (sum of 6a-6h)</t>
  </si>
  <si>
    <t>j.  Indirect Charges</t>
  </si>
  <si>
    <r>
      <t xml:space="preserve">k.  </t>
    </r>
    <r>
      <rPr>
        <b/>
        <sz val="9"/>
        <rFont val="Arial Narrow"/>
        <family val="2"/>
      </rPr>
      <t>Totals</t>
    </r>
    <r>
      <rPr>
        <sz val="9"/>
        <rFont val="Arial Narrow"/>
        <family val="2"/>
      </rPr>
      <t xml:space="preserve"> (sum of 6i-6j)</t>
    </r>
  </si>
  <si>
    <t>7.</t>
  </si>
  <si>
    <t>Program Income</t>
  </si>
  <si>
    <r>
      <t>SF-424A</t>
    </r>
    <r>
      <rPr>
        <sz val="9"/>
        <rFont val="Arial Narrow"/>
        <family val="2"/>
      </rPr>
      <t xml:space="preserve"> (Rev. 4-92) </t>
    </r>
  </si>
  <si>
    <t>Previous Edition Usable</t>
  </si>
  <si>
    <t>Prescribed by OMB Circular A-102</t>
  </si>
  <si>
    <t>Authorized for Local Reproduction</t>
  </si>
  <si>
    <t>Section C - Non-Federal Resources</t>
  </si>
  <si>
    <t>(a) Grant Program</t>
  </si>
  <si>
    <t>(b) Applicant</t>
  </si>
  <si>
    <t>(c ) State</t>
  </si>
  <si>
    <t>(d) Other Sources</t>
  </si>
  <si>
    <r>
      <t xml:space="preserve">(e) </t>
    </r>
    <r>
      <rPr>
        <b/>
        <sz val="9"/>
        <rFont val="Arial Narrow"/>
        <family val="2"/>
      </rPr>
      <t>Totals</t>
    </r>
  </si>
  <si>
    <t>8.</t>
  </si>
  <si>
    <t>9.</t>
  </si>
  <si>
    <t>10.</t>
  </si>
  <si>
    <t>11.</t>
  </si>
  <si>
    <t>12.</t>
  </si>
  <si>
    <r>
      <t>Total</t>
    </r>
    <r>
      <rPr>
        <sz val="9"/>
        <rFont val="Arial Narrow"/>
        <family val="2"/>
      </rPr>
      <t xml:space="preserve"> (sum of lines 8 - 11)</t>
    </r>
  </si>
  <si>
    <t>Section D - Forecasted Cash Needs</t>
  </si>
  <si>
    <t>Total for 1st Year</t>
  </si>
  <si>
    <t>1st Quarter</t>
  </si>
  <si>
    <t>2nd Quarter</t>
  </si>
  <si>
    <t>3rd Quarter</t>
  </si>
  <si>
    <t>4th quarter</t>
  </si>
  <si>
    <t>13.</t>
  </si>
  <si>
    <t>14.</t>
  </si>
  <si>
    <t>15.</t>
  </si>
  <si>
    <r>
      <t>Total</t>
    </r>
    <r>
      <rPr>
        <sz val="9"/>
        <rFont val="Arial Narrow"/>
        <family val="2"/>
      </rPr>
      <t xml:space="preserve"> (sum of lines 13 and 14)</t>
    </r>
  </si>
  <si>
    <t>Section E - Budget Estimates of Federal Funds Needed for Balance of the Project</t>
  </si>
  <si>
    <t>Future Funding Periods (Years)</t>
  </si>
  <si>
    <t>16.</t>
  </si>
  <si>
    <t>17.</t>
  </si>
  <si>
    <t>18.</t>
  </si>
  <si>
    <t>19.</t>
  </si>
  <si>
    <t>20.</t>
  </si>
  <si>
    <r>
      <t>Total</t>
    </r>
    <r>
      <rPr>
        <sz val="9"/>
        <rFont val="Arial Narrow"/>
        <family val="2"/>
      </rPr>
      <t xml:space="preserve"> (sum of lines 16-19)</t>
    </r>
  </si>
  <si>
    <t>Section F - Other Budget Information</t>
  </si>
  <si>
    <t>21. Direct Charges</t>
  </si>
  <si>
    <t>22. Indirect Charges</t>
  </si>
  <si>
    <t>23.  Remarks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</si>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</sst>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51">
    <font>
      <sz val="10"/>
      <name val="Arial"/>
    </font>
    <font>
      <sz val="11"/>
      <color theme="1"/>
      <name val="Calibri"/>
      <family val="2"/>
      <scheme val="minor"/>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10"/>
      <name val="Arial"/>
      <family val="2"/>
    </font>
    <font>
      <sz val="14"/>
      <name val="Arial"/>
      <family val="2"/>
    </font>
    <font>
      <b/>
      <sz val="10"/>
      <color indexed="10"/>
      <name val="Arial"/>
      <family val="2"/>
    </font>
    <font>
      <i/>
      <sz val="11"/>
      <name val="Arial"/>
      <family val="2"/>
    </font>
    <font>
      <b/>
      <sz val="10"/>
      <color indexed="8"/>
      <name val="Arial"/>
      <family val="2"/>
    </font>
    <font>
      <sz val="10"/>
      <name val="Arial Narrow"/>
      <family val="2"/>
    </font>
    <font>
      <sz val="9"/>
      <name val="Arial Narrow"/>
      <family val="2"/>
    </font>
    <font>
      <b/>
      <sz val="14"/>
      <name val="Arial Narrow"/>
      <family val="2"/>
    </font>
    <font>
      <sz val="8"/>
      <name val="Arial Narrow"/>
      <family val="2"/>
    </font>
    <font>
      <b/>
      <sz val="9"/>
      <name val="Arial Narrow"/>
      <family val="2"/>
    </font>
    <font>
      <sz val="11"/>
      <name val="Arial Narrow"/>
      <family val="2"/>
    </font>
    <font>
      <sz val="7"/>
      <name val="Courier"/>
      <family val="3"/>
    </font>
    <font>
      <sz val="7"/>
      <name val="Arial"/>
      <family val="2"/>
    </font>
    <font>
      <sz val="8"/>
      <name val="Courier"/>
      <family val="3"/>
    </font>
    <font>
      <sz val="7"/>
      <name val="Arial Narrow"/>
      <family val="2"/>
    </font>
    <font>
      <b/>
      <sz val="14"/>
      <name val="Arial"/>
      <family val="2"/>
    </font>
    <font>
      <b/>
      <sz val="9"/>
      <name val="Arial"/>
      <family val="2"/>
    </font>
    <font>
      <sz val="9"/>
      <name val="Arial"/>
      <family val="2"/>
    </font>
    <font>
      <b/>
      <sz val="12"/>
      <name val="Calibri"/>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sz val="10"/>
      <color rgb="FF0000FF"/>
      <name val="Arial"/>
      <family val="2"/>
    </font>
    <font>
      <i/>
      <sz val="11"/>
      <color rgb="FFFF0000"/>
      <name val="Arial"/>
      <family val="2"/>
    </font>
    <font>
      <i/>
      <sz val="10"/>
      <color rgb="FFFF0000"/>
      <name val="Arial"/>
      <family val="2"/>
    </font>
    <font>
      <sz val="11"/>
      <name val="Calibri"/>
      <family val="2"/>
    </font>
    <font>
      <sz val="11"/>
      <color theme="0"/>
      <name val="Arial"/>
      <family val="2"/>
    </font>
    <font>
      <b/>
      <sz val="11"/>
      <color rgb="FF00B050"/>
      <name val="Arial"/>
      <family val="2"/>
    </font>
    <font>
      <sz val="10"/>
      <color rgb="FF00B050"/>
      <name val="Arial"/>
      <family val="2"/>
    </font>
    <font>
      <b/>
      <sz val="11"/>
      <color theme="1"/>
      <name val="Arial"/>
      <family val="2"/>
    </font>
    <font>
      <b/>
      <sz val="12"/>
      <color theme="3" tint="-0.249977111117893"/>
      <name val="Arial"/>
      <family val="2"/>
    </font>
    <font>
      <b/>
      <sz val="11"/>
      <color theme="3" tint="-0.249977111117893"/>
      <name val="Arial"/>
      <family val="2"/>
    </font>
    <font>
      <b/>
      <sz val="11"/>
      <name val="Calibri"/>
      <family val="2"/>
    </font>
  </fonts>
  <fills count="9">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6"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8">
    <xf numFmtId="0" fontId="0" fillId="0" borderId="0"/>
    <xf numFmtId="44" fontId="2" fillId="0" borderId="0" applyFont="0" applyFill="0" applyBorder="0" applyAlignment="0" applyProtection="0"/>
    <xf numFmtId="0" fontId="6" fillId="0" borderId="0"/>
    <xf numFmtId="0" fontId="34" fillId="0" borderId="0"/>
    <xf numFmtId="9" fontId="2" fillId="0" borderId="0" applyFont="0" applyFill="0" applyBorder="0" applyAlignment="0" applyProtection="0"/>
    <xf numFmtId="0" fontId="2" fillId="0" borderId="0"/>
    <xf numFmtId="0" fontId="2" fillId="0" borderId="0"/>
    <xf numFmtId="0" fontId="1" fillId="0" borderId="0"/>
  </cellStyleXfs>
  <cellXfs count="889">
    <xf numFmtId="0" fontId="0" fillId="0" borderId="0" xfId="0"/>
    <xf numFmtId="165" fontId="19" fillId="0" borderId="1" xfId="0" applyNumberFormat="1" applyFont="1" applyBorder="1" applyAlignment="1" applyProtection="1">
      <alignment horizontal="right" vertical="center"/>
      <protection locked="0"/>
    </xf>
    <xf numFmtId="165" fontId="19" fillId="0" borderId="3" xfId="0" applyNumberFormat="1" applyFont="1" applyBorder="1" applyAlignment="1" applyProtection="1">
      <alignment horizontal="right" vertical="center"/>
      <protection locked="0"/>
    </xf>
    <xf numFmtId="0" fontId="19" fillId="0" borderId="0" xfId="0" applyFont="1" applyAlignment="1">
      <alignment vertical="center"/>
    </xf>
    <xf numFmtId="0" fontId="19" fillId="2" borderId="4" xfId="0" applyFont="1" applyFill="1" applyBorder="1" applyAlignment="1">
      <alignment horizontal="center"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top"/>
    </xf>
    <xf numFmtId="0" fontId="19" fillId="0" borderId="4" xfId="0" applyFont="1" applyBorder="1" applyAlignment="1">
      <alignment horizontal="center" vertical="top"/>
    </xf>
    <xf numFmtId="0" fontId="19" fillId="2" borderId="4" xfId="0" applyFont="1" applyFill="1" applyBorder="1" applyAlignment="1">
      <alignment horizontal="center" vertical="top"/>
    </xf>
    <xf numFmtId="0" fontId="23" fillId="0" borderId="1" xfId="0" applyFont="1" applyBorder="1" applyAlignment="1">
      <alignment horizontal="center" vertical="center"/>
    </xf>
    <xf numFmtId="165" fontId="23" fillId="2" borderId="1" xfId="0" applyNumberFormat="1" applyFont="1" applyFill="1" applyBorder="1" applyAlignment="1">
      <alignment horizontal="right" vertical="center"/>
    </xf>
    <xf numFmtId="165" fontId="23" fillId="0" borderId="1" xfId="0" applyNumberFormat="1" applyFont="1" applyBorder="1" applyAlignment="1">
      <alignment horizontal="right" vertical="center"/>
    </xf>
    <xf numFmtId="0" fontId="23" fillId="0" borderId="0" xfId="0" applyFont="1" applyAlignment="1">
      <alignment vertical="center"/>
    </xf>
    <xf numFmtId="0" fontId="23" fillId="0" borderId="7" xfId="0" applyFont="1" applyBorder="1" applyAlignment="1">
      <alignment horizontal="left" vertical="center"/>
    </xf>
    <xf numFmtId="0" fontId="23" fillId="0" borderId="8" xfId="0" applyFont="1" applyBorder="1" applyAlignment="1">
      <alignment horizontal="center" vertical="center"/>
    </xf>
    <xf numFmtId="165" fontId="23" fillId="2" borderId="8" xfId="0" applyNumberFormat="1" applyFont="1" applyFill="1" applyBorder="1" applyAlignment="1">
      <alignment horizontal="right" vertical="center"/>
    </xf>
    <xf numFmtId="165" fontId="23" fillId="0" borderId="8" xfId="0" applyNumberFormat="1" applyFont="1" applyBorder="1" applyAlignment="1">
      <alignment horizontal="right" vertical="center"/>
    </xf>
    <xf numFmtId="0" fontId="19" fillId="0" borderId="7" xfId="0" applyFont="1" applyBorder="1" applyAlignment="1">
      <alignment horizontal="center" vertical="center"/>
    </xf>
    <xf numFmtId="0" fontId="23" fillId="0" borderId="6" xfId="0" applyFont="1" applyBorder="1" applyAlignment="1">
      <alignment horizontal="center" vertical="center"/>
    </xf>
    <xf numFmtId="49" fontId="19" fillId="0" borderId="3" xfId="0" applyNumberFormat="1" applyFont="1" applyBorder="1" applyAlignment="1">
      <alignment horizontal="left" vertical="center"/>
    </xf>
    <xf numFmtId="165" fontId="23" fillId="0" borderId="9" xfId="0" applyNumberFormat="1" applyFont="1" applyBorder="1" applyAlignment="1">
      <alignment horizontal="right" vertical="center"/>
    </xf>
    <xf numFmtId="165" fontId="23" fillId="0" borderId="3" xfId="0" applyNumberFormat="1" applyFont="1" applyBorder="1" applyAlignment="1">
      <alignment horizontal="right" vertical="center"/>
    </xf>
    <xf numFmtId="49" fontId="19" fillId="0" borderId="10" xfId="0" applyNumberFormat="1" applyFont="1" applyBorder="1" applyAlignment="1">
      <alignment vertical="center"/>
    </xf>
    <xf numFmtId="49" fontId="19" fillId="0" borderId="0" xfId="0" applyNumberFormat="1" applyFont="1" applyAlignment="1">
      <alignment vertical="center"/>
    </xf>
    <xf numFmtId="165" fontId="23" fillId="0" borderId="0" xfId="0" applyNumberFormat="1" applyFont="1" applyAlignment="1">
      <alignment horizontal="right" vertical="center"/>
    </xf>
    <xf numFmtId="0" fontId="22" fillId="0" borderId="0" xfId="0" applyFont="1" applyAlignment="1">
      <alignment horizontal="right" vertical="center" wrapText="1"/>
    </xf>
    <xf numFmtId="0" fontId="26" fillId="0" borderId="0" xfId="0" applyFont="1" applyAlignment="1">
      <alignment horizontal="left" vertical="center"/>
    </xf>
    <xf numFmtId="0" fontId="19" fillId="0" borderId="9" xfId="0" applyFont="1" applyBorder="1" applyAlignment="1">
      <alignment horizontal="center" vertical="center"/>
    </xf>
    <xf numFmtId="165" fontId="19" fillId="0" borderId="1" xfId="0" applyNumberFormat="1" applyFont="1" applyBorder="1" applyAlignment="1">
      <alignment horizontal="right" vertical="center"/>
    </xf>
    <xf numFmtId="165" fontId="19" fillId="0" borderId="3" xfId="0" applyNumberFormat="1" applyFont="1" applyBorder="1" applyAlignment="1">
      <alignment horizontal="right" vertical="center"/>
    </xf>
    <xf numFmtId="49" fontId="19" fillId="0" borderId="11" xfId="0" applyNumberFormat="1" applyFont="1" applyBorder="1" applyAlignment="1">
      <alignment vertical="center"/>
    </xf>
    <xf numFmtId="165" fontId="19" fillId="0" borderId="8" xfId="0" applyNumberFormat="1" applyFont="1" applyBorder="1" applyAlignment="1">
      <alignment horizontal="right" vertical="center"/>
    </xf>
    <xf numFmtId="165" fontId="19" fillId="0" borderId="12" xfId="0" applyNumberFormat="1" applyFont="1" applyBorder="1" applyAlignment="1">
      <alignment horizontal="right" vertical="center"/>
    </xf>
    <xf numFmtId="0" fontId="19" fillId="0" borderId="14" xfId="0" applyFont="1" applyBorder="1" applyAlignment="1">
      <alignment vertical="top"/>
    </xf>
    <xf numFmtId="0" fontId="19" fillId="0" borderId="17" xfId="0" applyFont="1" applyBorder="1" applyAlignment="1">
      <alignment horizontal="center" vertical="center"/>
    </xf>
    <xf numFmtId="0" fontId="0" fillId="0" borderId="16" xfId="0" applyBorder="1" applyAlignment="1">
      <alignment horizontal="center" vertical="center"/>
    </xf>
    <xf numFmtId="0" fontId="19" fillId="0" borderId="17" xfId="0" applyFont="1" applyBorder="1" applyAlignment="1">
      <alignment horizontal="center" vertical="top"/>
    </xf>
    <xf numFmtId="2" fontId="19" fillId="0" borderId="18" xfId="0" applyNumberFormat="1" applyFont="1" applyBorder="1" applyAlignment="1">
      <alignment horizontal="right" vertical="center"/>
    </xf>
    <xf numFmtId="165" fontId="23" fillId="0" borderId="19" xfId="0" applyNumberFormat="1" applyFont="1" applyBorder="1" applyAlignment="1">
      <alignment horizontal="right" vertical="center"/>
    </xf>
    <xf numFmtId="2" fontId="19" fillId="0" borderId="20" xfId="0" applyNumberFormat="1" applyFont="1" applyBorder="1" applyAlignment="1">
      <alignment horizontal="right" vertical="center"/>
    </xf>
    <xf numFmtId="165" fontId="23" fillId="0" borderId="21" xfId="0" applyNumberFormat="1" applyFont="1" applyBorder="1" applyAlignment="1">
      <alignment horizontal="right" vertical="center"/>
    </xf>
    <xf numFmtId="165" fontId="23" fillId="0" borderId="22" xfId="0" applyNumberFormat="1" applyFont="1" applyBorder="1" applyAlignment="1">
      <alignment horizontal="right" vertical="center"/>
    </xf>
    <xf numFmtId="0" fontId="19" fillId="0" borderId="18" xfId="0" applyFont="1" applyBorder="1" applyAlignment="1">
      <alignment vertical="center"/>
    </xf>
    <xf numFmtId="165" fontId="23" fillId="0" borderId="23" xfId="0" applyNumberFormat="1" applyFont="1" applyBorder="1" applyAlignment="1">
      <alignment horizontal="right" vertical="center"/>
    </xf>
    <xf numFmtId="165" fontId="23" fillId="0" borderId="24" xfId="0" applyNumberFormat="1" applyFont="1" applyBorder="1" applyAlignment="1">
      <alignment horizontal="right" vertical="center"/>
    </xf>
    <xf numFmtId="49" fontId="19" fillId="0" borderId="25" xfId="0" applyNumberFormat="1" applyFont="1" applyBorder="1" applyAlignment="1">
      <alignment vertical="center"/>
    </xf>
    <xf numFmtId="165" fontId="23" fillId="0" borderId="26" xfId="0" applyNumberFormat="1" applyFont="1" applyBorder="1" applyAlignment="1">
      <alignment horizontal="right" vertical="center"/>
    </xf>
    <xf numFmtId="165" fontId="23" fillId="0" borderId="27" xfId="0" applyNumberFormat="1" applyFont="1" applyBorder="1" applyAlignment="1">
      <alignment horizontal="right" vertical="center"/>
    </xf>
    <xf numFmtId="0" fontId="39" fillId="4" borderId="6" xfId="0" applyFont="1" applyFill="1" applyBorder="1" applyAlignment="1" applyProtection="1">
      <alignment horizontal="left" vertical="top" wrapText="1"/>
      <protection locked="0"/>
    </xf>
    <xf numFmtId="10" fontId="8" fillId="4" borderId="1" xfId="0" applyNumberFormat="1" applyFont="1" applyFill="1" applyBorder="1" applyAlignment="1" applyProtection="1">
      <alignment horizontal="center" wrapText="1"/>
      <protection locked="0"/>
    </xf>
    <xf numFmtId="0" fontId="2" fillId="4" borderId="7" xfId="0" applyFont="1" applyFill="1" applyBorder="1" applyAlignment="1" applyProtection="1">
      <alignment horizontal="left" vertical="top" wrapText="1"/>
      <protection locked="0"/>
    </xf>
    <xf numFmtId="1" fontId="2" fillId="4" borderId="8" xfId="0" applyNumberFormat="1" applyFont="1" applyFill="1" applyBorder="1" applyAlignment="1" applyProtection="1">
      <alignment horizontal="right" vertical="top" wrapText="1"/>
      <protection locked="0"/>
    </xf>
    <xf numFmtId="165" fontId="2" fillId="4" borderId="8" xfId="1" applyNumberFormat="1" applyFont="1" applyFill="1" applyBorder="1" applyAlignment="1" applyProtection="1">
      <alignment horizontal="right" vertical="top" wrapText="1"/>
      <protection locked="0"/>
    </xf>
    <xf numFmtId="0" fontId="2" fillId="4" borderId="32" xfId="0" applyFont="1" applyFill="1" applyBorder="1" applyAlignment="1" applyProtection="1">
      <alignment horizontal="left" vertical="top" wrapText="1"/>
      <protection locked="0"/>
    </xf>
    <xf numFmtId="0" fontId="2" fillId="4" borderId="6" xfId="0" applyFont="1" applyFill="1" applyBorder="1" applyAlignment="1" applyProtection="1">
      <alignment horizontal="left" vertical="top" wrapText="1"/>
      <protection locked="0"/>
    </xf>
    <xf numFmtId="1" fontId="2" fillId="4" borderId="1" xfId="0" applyNumberFormat="1" applyFont="1" applyFill="1" applyBorder="1" applyAlignment="1" applyProtection="1">
      <alignment horizontal="right" vertical="top" wrapText="1"/>
      <protection locked="0"/>
    </xf>
    <xf numFmtId="165" fontId="2" fillId="4" borderId="1" xfId="1" applyNumberFormat="1" applyFont="1" applyFill="1" applyBorder="1" applyAlignment="1" applyProtection="1">
      <alignment horizontal="right" vertical="top" wrapText="1"/>
      <protection locked="0"/>
    </xf>
    <xf numFmtId="0" fontId="2" fillId="4" borderId="23" xfId="0" applyFont="1" applyFill="1" applyBorder="1" applyAlignment="1" applyProtection="1">
      <alignment horizontal="left" vertical="top" wrapText="1"/>
      <protection locked="0"/>
    </xf>
    <xf numFmtId="0" fontId="2" fillId="4" borderId="35" xfId="0" applyFont="1" applyFill="1" applyBorder="1" applyAlignment="1" applyProtection="1">
      <alignment horizontal="left" vertical="top" wrapText="1"/>
      <protection locked="0"/>
    </xf>
    <xf numFmtId="0" fontId="2" fillId="4" borderId="22" xfId="0" applyFont="1" applyFill="1" applyBorder="1" applyAlignment="1" applyProtection="1">
      <alignment horizontal="left" vertical="top" wrapText="1"/>
      <protection locked="0"/>
    </xf>
    <xf numFmtId="0" fontId="2" fillId="4" borderId="8" xfId="0" applyFont="1" applyFill="1" applyBorder="1" applyAlignment="1" applyProtection="1">
      <alignment horizontal="center" vertical="top" wrapText="1"/>
      <protection locked="0"/>
    </xf>
    <xf numFmtId="165" fontId="2" fillId="4" borderId="8" xfId="0" applyNumberFormat="1" applyFont="1" applyFill="1" applyBorder="1" applyAlignment="1" applyProtection="1">
      <alignment horizontal="right" vertical="top" wrapText="1"/>
      <protection locked="0"/>
    </xf>
    <xf numFmtId="0" fontId="2" fillId="4" borderId="1" xfId="0" applyFont="1" applyFill="1" applyBorder="1" applyAlignment="1" applyProtection="1">
      <alignment horizontal="center" vertical="top" wrapText="1"/>
      <protection locked="0"/>
    </xf>
    <xf numFmtId="165" fontId="2" fillId="4" borderId="1" xfId="0" applyNumberFormat="1" applyFont="1" applyFill="1" applyBorder="1" applyAlignment="1" applyProtection="1">
      <alignment horizontal="right" vertical="top" wrapText="1"/>
      <protection locked="0"/>
    </xf>
    <xf numFmtId="0" fontId="2" fillId="4" borderId="54" xfId="0" applyFont="1" applyFill="1" applyBorder="1" applyAlignment="1" applyProtection="1">
      <alignment horizontal="center" vertical="top" wrapText="1"/>
      <protection locked="0"/>
    </xf>
    <xf numFmtId="165" fontId="2" fillId="4" borderId="54" xfId="0" applyNumberFormat="1" applyFont="1" applyFill="1" applyBorder="1" applyAlignment="1" applyProtection="1">
      <alignment horizontal="right" vertical="top" wrapText="1"/>
      <protection locked="0"/>
    </xf>
    <xf numFmtId="164" fontId="2" fillId="4" borderId="8" xfId="0" applyNumberFormat="1" applyFont="1" applyFill="1" applyBorder="1" applyAlignment="1" applyProtection="1">
      <alignment horizontal="right" vertical="top" wrapText="1"/>
      <protection locked="0"/>
    </xf>
    <xf numFmtId="164" fontId="2" fillId="4" borderId="1" xfId="0" applyNumberFormat="1" applyFont="1" applyFill="1" applyBorder="1" applyAlignment="1" applyProtection="1">
      <alignment horizontal="right" vertical="top" wrapText="1"/>
      <protection locked="0"/>
    </xf>
    <xf numFmtId="1" fontId="2" fillId="4" borderId="8" xfId="0" applyNumberFormat="1" applyFont="1" applyFill="1" applyBorder="1" applyAlignment="1" applyProtection="1">
      <alignment horizontal="left" vertical="top" wrapText="1"/>
      <protection locked="0"/>
    </xf>
    <xf numFmtId="1" fontId="2" fillId="4" borderId="1" xfId="0" applyNumberFormat="1" applyFont="1" applyFill="1" applyBorder="1" applyAlignment="1" applyProtection="1">
      <alignment horizontal="left" vertical="top" wrapText="1"/>
      <protection locked="0"/>
    </xf>
    <xf numFmtId="1" fontId="2" fillId="4" borderId="54" xfId="0" applyNumberFormat="1" applyFont="1" applyFill="1" applyBorder="1" applyAlignment="1" applyProtection="1">
      <alignment horizontal="left" vertical="top" wrapText="1"/>
      <protection locked="0"/>
    </xf>
    <xf numFmtId="0" fontId="2" fillId="4" borderId="1" xfId="0" applyFont="1" applyFill="1" applyBorder="1" applyAlignment="1" applyProtection="1">
      <alignment horizontal="left" vertical="top" wrapText="1"/>
      <protection locked="0"/>
    </xf>
    <xf numFmtId="165" fontId="39" fillId="3" borderId="1" xfId="1" applyNumberFormat="1" applyFont="1" applyFill="1" applyBorder="1" applyAlignment="1" applyProtection="1">
      <alignment horizontal="right" vertical="top" wrapText="1"/>
    </xf>
    <xf numFmtId="0" fontId="2" fillId="4" borderId="38" xfId="0" applyFont="1" applyFill="1" applyBorder="1" applyAlignment="1" applyProtection="1">
      <alignment horizontal="left" vertical="top" wrapText="1"/>
      <protection locked="0"/>
    </xf>
    <xf numFmtId="0" fontId="2" fillId="4" borderId="27" xfId="0" applyFont="1" applyFill="1" applyBorder="1" applyAlignment="1" applyProtection="1">
      <alignment horizontal="left" vertical="top" wrapText="1"/>
      <protection locked="0"/>
    </xf>
    <xf numFmtId="0" fontId="2" fillId="4" borderId="38" xfId="0" applyFont="1" applyFill="1" applyBorder="1" applyAlignment="1" applyProtection="1">
      <alignment horizontal="center" vertical="top" wrapText="1"/>
      <protection locked="0"/>
    </xf>
    <xf numFmtId="164" fontId="2" fillId="4" borderId="38" xfId="0" applyNumberFormat="1" applyFont="1" applyFill="1" applyBorder="1" applyAlignment="1" applyProtection="1">
      <alignment horizontal="right" vertical="top" wrapText="1"/>
      <protection locked="0"/>
    </xf>
    <xf numFmtId="1" fontId="2" fillId="4" borderId="38" xfId="0" applyNumberFormat="1" applyFont="1" applyFill="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45"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9" fontId="8" fillId="4" borderId="1" xfId="2" applyNumberFormat="1" applyFont="1" applyFill="1" applyBorder="1" applyAlignment="1" applyProtection="1">
      <alignment horizontal="center" vertical="center" wrapText="1"/>
      <protection locked="0"/>
    </xf>
    <xf numFmtId="0" fontId="2" fillId="0" borderId="60" xfId="0" applyFont="1" applyBorder="1" applyAlignment="1" applyProtection="1">
      <alignment horizontal="left" vertical="center"/>
      <protection locked="0"/>
    </xf>
    <xf numFmtId="0" fontId="2" fillId="4" borderId="14" xfId="0" applyFont="1" applyFill="1" applyBorder="1" applyAlignment="1" applyProtection="1">
      <alignment horizontal="right" vertical="center" wrapText="1"/>
      <protection locked="0"/>
    </xf>
    <xf numFmtId="164" fontId="2" fillId="4" borderId="14" xfId="0" applyNumberFormat="1" applyFont="1" applyFill="1" applyBorder="1" applyAlignment="1" applyProtection="1">
      <alignment horizontal="right" vertical="center" wrapText="1"/>
      <protection locked="0"/>
    </xf>
    <xf numFmtId="1" fontId="2" fillId="4" borderId="14" xfId="0" applyNumberFormat="1" applyFont="1" applyFill="1" applyBorder="1" applyAlignment="1" applyProtection="1">
      <alignment horizontal="right" vertical="center" wrapText="1"/>
      <protection locked="0"/>
    </xf>
    <xf numFmtId="0" fontId="2" fillId="0" borderId="21"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36" xfId="0" applyFont="1" applyBorder="1" applyAlignment="1" applyProtection="1">
      <alignment vertical="center" wrapText="1"/>
      <protection locked="0"/>
    </xf>
    <xf numFmtId="0" fontId="0" fillId="0" borderId="60" xfId="0" applyBorder="1" applyAlignment="1" applyProtection="1">
      <alignment horizontal="left" vertical="center"/>
      <protection locked="0"/>
    </xf>
    <xf numFmtId="0" fontId="0" fillId="4" borderId="14" xfId="0" applyFill="1" applyBorder="1" applyAlignment="1" applyProtection="1">
      <alignment horizontal="right" vertical="center" wrapText="1"/>
      <protection locked="0"/>
    </xf>
    <xf numFmtId="164" fontId="0" fillId="4" borderId="14" xfId="0" applyNumberFormat="1" applyFill="1" applyBorder="1" applyAlignment="1" applyProtection="1">
      <alignment horizontal="right" vertical="center" wrapText="1"/>
      <protection locked="0"/>
    </xf>
    <xf numFmtId="1" fontId="0" fillId="4" borderId="14" xfId="0" applyNumberFormat="1" applyFill="1" applyBorder="1" applyAlignment="1" applyProtection="1">
      <alignment horizontal="right" vertical="center" wrapText="1"/>
      <protection locked="0"/>
    </xf>
    <xf numFmtId="165" fontId="39" fillId="3" borderId="14" xfId="1" quotePrefix="1" applyNumberFormat="1" applyFont="1" applyFill="1" applyBorder="1" applyAlignment="1" applyProtection="1">
      <alignment horizontal="right" vertical="center" wrapText="1"/>
    </xf>
    <xf numFmtId="165" fontId="39" fillId="3" borderId="9" xfId="1" quotePrefix="1" applyNumberFormat="1" applyFont="1" applyFill="1" applyBorder="1" applyAlignment="1" applyProtection="1">
      <alignment horizontal="right" vertical="center" wrapText="1"/>
    </xf>
    <xf numFmtId="0" fontId="2" fillId="0" borderId="23" xfId="0" applyFont="1"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1" fontId="2" fillId="4" borderId="54" xfId="0" applyNumberFormat="1" applyFont="1" applyFill="1" applyBorder="1" applyAlignment="1" applyProtection="1">
      <alignment horizontal="right" vertical="top" wrapText="1"/>
      <protection locked="0"/>
    </xf>
    <xf numFmtId="165" fontId="2" fillId="4" borderId="54" xfId="1" applyNumberFormat="1" applyFont="1" applyFill="1" applyBorder="1" applyAlignment="1" applyProtection="1">
      <alignment horizontal="right" vertical="top" wrapText="1"/>
      <protection locked="0"/>
    </xf>
    <xf numFmtId="0" fontId="2" fillId="0" borderId="14" xfId="0" applyFont="1" applyBorder="1" applyAlignment="1" applyProtection="1">
      <alignment horizontal="left" vertical="center"/>
      <protection locked="0"/>
    </xf>
    <xf numFmtId="0" fontId="2" fillId="0" borderId="14" xfId="0" applyFont="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4" xfId="0" applyBorder="1" applyAlignment="1" applyProtection="1">
      <alignment horizontal="left" vertical="center"/>
      <protection locked="0"/>
    </xf>
    <xf numFmtId="0" fontId="2" fillId="4" borderId="8" xfId="0" applyFont="1" applyFill="1" applyBorder="1" applyAlignment="1" applyProtection="1">
      <alignment horizontal="left" vertical="top" wrapText="1"/>
      <protection locked="0"/>
    </xf>
    <xf numFmtId="0" fontId="2" fillId="4" borderId="54" xfId="0" applyFont="1" applyFill="1" applyBorder="1" applyAlignment="1" applyProtection="1">
      <alignment horizontal="left" vertical="top" wrapText="1"/>
      <protection locked="0"/>
    </xf>
    <xf numFmtId="0" fontId="4" fillId="4" borderId="7" xfId="0" applyFont="1" applyFill="1" applyBorder="1" applyAlignment="1" applyProtection="1">
      <alignment horizontal="left" vertical="top" wrapText="1"/>
      <protection locked="0"/>
    </xf>
    <xf numFmtId="167" fontId="4" fillId="0" borderId="0" xfId="1" applyNumberFormat="1" applyFont="1" applyAlignment="1" applyProtection="1">
      <alignment horizontal="left" vertical="top" wrapText="1"/>
    </xf>
    <xf numFmtId="167" fontId="2" fillId="0" borderId="0" xfId="1" applyNumberFormat="1" applyFont="1" applyAlignment="1" applyProtection="1">
      <alignment horizontal="center" vertical="top" wrapText="1"/>
    </xf>
    <xf numFmtId="167" fontId="5" fillId="5" borderId="34" xfId="1" applyNumberFormat="1" applyFont="1" applyFill="1" applyBorder="1" applyAlignment="1" applyProtection="1">
      <alignment horizontal="center" vertical="center" wrapText="1"/>
    </xf>
    <xf numFmtId="165" fontId="2" fillId="5" borderId="10" xfId="1" applyNumberFormat="1" applyFont="1" applyFill="1" applyBorder="1" applyAlignment="1" applyProtection="1">
      <alignment horizontal="right" vertical="top" wrapText="1"/>
    </xf>
    <xf numFmtId="165" fontId="4" fillId="0" borderId="0" xfId="1" applyNumberFormat="1" applyFont="1" applyFill="1" applyBorder="1" applyAlignment="1" applyProtection="1">
      <alignment horizontal="right" vertical="top" wrapText="1"/>
    </xf>
    <xf numFmtId="167" fontId="6" fillId="0" borderId="0" xfId="1" applyNumberFormat="1" applyFont="1" applyAlignment="1" applyProtection="1">
      <alignment horizontal="center" vertical="top" wrapText="1"/>
    </xf>
    <xf numFmtId="166" fontId="5" fillId="6" borderId="54" xfId="4" applyNumberFormat="1" applyFont="1" applyFill="1" applyBorder="1" applyAlignment="1" applyProtection="1">
      <alignment horizontal="center" wrapText="1"/>
    </xf>
    <xf numFmtId="166" fontId="5" fillId="6" borderId="4" xfId="4" applyNumberFormat="1" applyFont="1" applyFill="1" applyBorder="1" applyAlignment="1" applyProtection="1">
      <alignment horizontal="center" wrapText="1"/>
    </xf>
    <xf numFmtId="165" fontId="5" fillId="6" borderId="4" xfId="1" applyNumberFormat="1" applyFont="1" applyFill="1" applyBorder="1" applyAlignment="1" applyProtection="1">
      <alignment horizontal="center" wrapText="1"/>
    </xf>
    <xf numFmtId="165" fontId="5" fillId="6" borderId="8" xfId="1" applyNumberFormat="1" applyFont="1" applyFill="1" applyBorder="1" applyAlignment="1" applyProtection="1">
      <alignment horizontal="center" wrapText="1"/>
    </xf>
    <xf numFmtId="44" fontId="8" fillId="5" borderId="1" xfId="1" applyFont="1" applyFill="1" applyBorder="1" applyAlignment="1" applyProtection="1">
      <alignment horizontal="center" wrapText="1"/>
    </xf>
    <xf numFmtId="165" fontId="8" fillId="0" borderId="0" xfId="1" applyNumberFormat="1" applyFont="1" applyFill="1" applyBorder="1" applyAlignment="1" applyProtection="1">
      <alignment horizontal="center" wrapText="1"/>
    </xf>
    <xf numFmtId="165" fontId="5" fillId="0" borderId="0" xfId="1" applyNumberFormat="1" applyFont="1" applyFill="1" applyBorder="1" applyAlignment="1" applyProtection="1">
      <alignment horizontal="center" wrapText="1"/>
    </xf>
    <xf numFmtId="0" fontId="18" fillId="0" borderId="0" xfId="0" applyFont="1" applyAlignment="1">
      <alignment horizontal="right" vertical="center"/>
    </xf>
    <xf numFmtId="0" fontId="0" fillId="0" borderId="0" xfId="0" applyAlignment="1">
      <alignment vertical="center"/>
    </xf>
    <xf numFmtId="0" fontId="0" fillId="0" borderId="0" xfId="0" applyAlignment="1">
      <alignment horizontal="center" vertical="center"/>
    </xf>
    <xf numFmtId="0" fontId="21" fillId="0" borderId="0" xfId="0" applyFont="1" applyAlignment="1">
      <alignment horizontal="right" vertical="center"/>
    </xf>
    <xf numFmtId="0" fontId="19" fillId="0" borderId="3" xfId="0" applyFont="1" applyBorder="1" applyAlignment="1">
      <alignment horizontal="center" vertical="center"/>
    </xf>
    <xf numFmtId="0" fontId="19" fillId="0" borderId="16" xfId="0" applyFont="1" applyBorder="1" applyAlignment="1">
      <alignment vertical="center"/>
    </xf>
    <xf numFmtId="0" fontId="24" fillId="0" borderId="0" xfId="0" applyFont="1" applyAlignment="1">
      <alignment horizontal="center" vertical="center"/>
    </xf>
    <xf numFmtId="0" fontId="19" fillId="0" borderId="0" xfId="0" applyFont="1" applyAlignment="1">
      <alignment horizontal="right" vertical="center"/>
    </xf>
    <xf numFmtId="0" fontId="23" fillId="0" borderId="6" xfId="0" applyFont="1" applyBorder="1" applyAlignment="1">
      <alignment horizontal="left" vertical="center"/>
    </xf>
    <xf numFmtId="0" fontId="27" fillId="0" borderId="0" xfId="0" applyFont="1" applyAlignment="1">
      <alignment horizontal="center" vertical="center"/>
    </xf>
    <xf numFmtId="0" fontId="19" fillId="0" borderId="13" xfId="0" applyFont="1" applyBorder="1" applyAlignment="1">
      <alignment vertical="top"/>
    </xf>
    <xf numFmtId="0" fontId="2" fillId="0" borderId="1" xfId="0" applyFont="1" applyBorder="1" applyAlignment="1" applyProtection="1">
      <alignment horizontal="left" vertical="center" wrapText="1"/>
      <protection locked="0"/>
    </xf>
    <xf numFmtId="0" fontId="46" fillId="0" borderId="19" xfId="0" applyFont="1" applyBorder="1" applyAlignment="1" applyProtection="1">
      <alignment vertical="center" wrapText="1"/>
      <protection locked="0"/>
    </xf>
    <xf numFmtId="0" fontId="2" fillId="0" borderId="54" xfId="0" applyFont="1" applyBorder="1" applyAlignment="1" applyProtection="1">
      <alignment horizontal="left" vertical="center" wrapText="1"/>
      <protection locked="0"/>
    </xf>
    <xf numFmtId="0" fontId="2" fillId="0" borderId="1" xfId="0" applyFont="1" applyBorder="1" applyAlignment="1" applyProtection="1">
      <alignment horizontal="left" vertical="top" wrapText="1"/>
      <protection locked="0"/>
    </xf>
    <xf numFmtId="0" fontId="2" fillId="0" borderId="54" xfId="0" applyFont="1" applyBorder="1" applyAlignment="1" applyProtection="1">
      <alignment horizontal="left" vertical="top" wrapText="1"/>
      <protection locked="0"/>
    </xf>
    <xf numFmtId="166" fontId="5" fillId="5" borderId="1" xfId="4" applyNumberFormat="1" applyFont="1" applyFill="1" applyBorder="1" applyAlignment="1" applyProtection="1">
      <alignment horizontal="center" vertical="top" wrapText="1"/>
    </xf>
    <xf numFmtId="165" fontId="5" fillId="5" borderId="1" xfId="1" applyNumberFormat="1" applyFont="1" applyFill="1" applyBorder="1" applyAlignment="1" applyProtection="1">
      <alignment horizontal="center" wrapText="1"/>
    </xf>
    <xf numFmtId="49" fontId="3" fillId="0" borderId="0" xfId="0" applyNumberFormat="1" applyFont="1" applyAlignment="1">
      <alignment horizontal="left" vertical="center"/>
    </xf>
    <xf numFmtId="49" fontId="3" fillId="0" borderId="0" xfId="0" applyNumberFormat="1" applyFont="1" applyAlignment="1">
      <alignment horizontal="right" vertical="center" wrapText="1"/>
    </xf>
    <xf numFmtId="0" fontId="2" fillId="0" borderId="0" xfId="0" applyFont="1" applyAlignment="1">
      <alignment vertical="center" wrapText="1"/>
    </xf>
    <xf numFmtId="0" fontId="6" fillId="0" borderId="0" xfId="0" applyFont="1" applyAlignment="1">
      <alignment vertical="center" wrapText="1"/>
    </xf>
    <xf numFmtId="0" fontId="5" fillId="0" borderId="0" xfId="0" applyFont="1" applyAlignment="1">
      <alignment horizontal="left" vertical="center" wrapText="1"/>
    </xf>
    <xf numFmtId="0" fontId="8" fillId="0" borderId="0" xfId="0" applyFont="1" applyAlignment="1">
      <alignment vertical="center" wrapText="1"/>
    </xf>
    <xf numFmtId="0" fontId="5" fillId="0" borderId="0" xfId="0" applyFont="1" applyAlignment="1">
      <alignment horizontal="right" vertical="center" wrapText="1"/>
    </xf>
    <xf numFmtId="0" fontId="5" fillId="0" borderId="0" xfId="0" applyFont="1" applyAlignment="1">
      <alignment vertical="center" wrapText="1"/>
    </xf>
    <xf numFmtId="0" fontId="0" fillId="0" borderId="0" xfId="0" applyAlignment="1">
      <alignment vertical="center" wrapText="1"/>
    </xf>
    <xf numFmtId="49" fontId="0" fillId="0" borderId="0" xfId="0" applyNumberFormat="1" applyAlignment="1">
      <alignment horizontal="left" vertical="center" wrapText="1"/>
    </xf>
    <xf numFmtId="0" fontId="5" fillId="0" borderId="16" xfId="0" applyFont="1" applyBorder="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vertical="center" wrapText="1"/>
    </xf>
    <xf numFmtId="0" fontId="4" fillId="5" borderId="37" xfId="0" applyFont="1" applyFill="1" applyBorder="1" applyAlignment="1">
      <alignment horizontal="left" vertical="center" wrapText="1"/>
    </xf>
    <xf numFmtId="0" fontId="4" fillId="5" borderId="34" xfId="0" applyFont="1" applyFill="1" applyBorder="1" applyAlignment="1">
      <alignment horizontal="center" vertical="center" wrapText="1"/>
    </xf>
    <xf numFmtId="0" fontId="4" fillId="3" borderId="15"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41" xfId="0" applyFont="1" applyFill="1" applyBorder="1" applyAlignment="1">
      <alignment horizontal="right" vertical="center" wrapText="1"/>
    </xf>
    <xf numFmtId="0" fontId="4" fillId="5" borderId="41" xfId="0" applyFont="1" applyFill="1" applyBorder="1" applyAlignment="1">
      <alignment horizontal="center" vertical="center" wrapText="1"/>
    </xf>
    <xf numFmtId="0" fontId="4" fillId="5" borderId="40"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0" borderId="0" xfId="0" applyFont="1" applyAlignment="1">
      <alignment horizontal="center" vertical="center" wrapText="1"/>
    </xf>
    <xf numFmtId="0" fontId="4" fillId="5" borderId="2" xfId="0" applyFont="1" applyFill="1" applyBorder="1" applyAlignment="1">
      <alignment horizontal="left" vertical="center" wrapText="1"/>
    </xf>
    <xf numFmtId="10" fontId="2" fillId="3" borderId="23" xfId="0" applyNumberFormat="1" applyFont="1" applyFill="1" applyBorder="1" applyAlignment="1">
      <alignment horizontal="center" vertical="center" wrapText="1"/>
    </xf>
    <xf numFmtId="0" fontId="2" fillId="5" borderId="15" xfId="0" applyFont="1" applyFill="1" applyBorder="1" applyAlignment="1">
      <alignment horizontal="left" vertical="center" wrapText="1" indent="2"/>
    </xf>
    <xf numFmtId="10" fontId="2" fillId="3" borderId="32" xfId="0" applyNumberFormat="1" applyFont="1" applyFill="1" applyBorder="1" applyAlignment="1">
      <alignment horizontal="center" vertical="center" wrapText="1"/>
    </xf>
    <xf numFmtId="0" fontId="4" fillId="5" borderId="2" xfId="0" applyFont="1" applyFill="1" applyBorder="1" applyAlignment="1">
      <alignment horizontal="left" vertical="center" wrapText="1" indent="2"/>
    </xf>
    <xf numFmtId="0" fontId="4" fillId="5" borderId="2" xfId="0" applyFont="1" applyFill="1" applyBorder="1" applyAlignment="1">
      <alignment horizontal="right" vertical="center" wrapText="1"/>
    </xf>
    <xf numFmtId="10" fontId="4" fillId="3" borderId="32" xfId="0" applyNumberFormat="1"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49" xfId="0" applyFont="1" applyFill="1" applyBorder="1" applyAlignment="1">
      <alignment horizontal="left" vertical="center" wrapText="1"/>
    </xf>
    <xf numFmtId="10" fontId="4" fillId="3" borderId="47" xfId="0" applyNumberFormat="1" applyFont="1" applyFill="1" applyBorder="1" applyAlignment="1">
      <alignment horizontal="center" vertical="center" wrapText="1"/>
    </xf>
    <xf numFmtId="0" fontId="4" fillId="5" borderId="45" xfId="0" applyFont="1" applyFill="1" applyBorder="1" applyAlignment="1">
      <alignment horizontal="left" vertical="center" wrapText="1"/>
    </xf>
    <xf numFmtId="0" fontId="44" fillId="0" borderId="0" xfId="0" applyFont="1" applyAlignment="1">
      <alignment vertical="center" wrapText="1"/>
    </xf>
    <xf numFmtId="10" fontId="4" fillId="3" borderId="24" xfId="0" applyNumberFormat="1" applyFont="1" applyFill="1" applyBorder="1" applyAlignment="1">
      <alignment horizontal="center" vertical="center" wrapText="1"/>
    </xf>
    <xf numFmtId="0" fontId="4" fillId="5" borderId="41" xfId="0" applyFont="1" applyFill="1" applyBorder="1" applyAlignment="1">
      <alignment horizontal="right" vertical="center" wrapText="1"/>
    </xf>
    <xf numFmtId="10" fontId="4" fillId="3" borderId="40" xfId="0" applyNumberFormat="1" applyFont="1" applyFill="1" applyBorder="1" applyAlignment="1">
      <alignment horizontal="center" vertical="center" wrapText="1"/>
    </xf>
    <xf numFmtId="0" fontId="2" fillId="0" borderId="0" xfId="0" applyFont="1" applyAlignment="1">
      <alignment vertical="top" wrapText="1"/>
    </xf>
    <xf numFmtId="0" fontId="4" fillId="5" borderId="28" xfId="0" applyFont="1" applyFill="1" applyBorder="1" applyAlignment="1">
      <alignment horizontal="left" vertical="center" wrapText="1"/>
    </xf>
    <xf numFmtId="49" fontId="4" fillId="0" borderId="0" xfId="0" applyNumberFormat="1" applyFont="1" applyAlignment="1">
      <alignment horizontal="right" vertical="center" wrapText="1"/>
    </xf>
    <xf numFmtId="49" fontId="3" fillId="0" borderId="0" xfId="0" applyNumberFormat="1" applyFont="1" applyAlignment="1">
      <alignment vertical="center" wrapText="1"/>
    </xf>
    <xf numFmtId="49" fontId="3" fillId="0" borderId="0" xfId="0" applyNumberFormat="1" applyFont="1" applyAlignment="1">
      <alignment horizontal="left" vertical="center" wrapText="1"/>
    </xf>
    <xf numFmtId="0" fontId="10" fillId="0" borderId="0" xfId="0" applyFont="1" applyAlignment="1">
      <alignment vertical="center" wrapText="1"/>
    </xf>
    <xf numFmtId="0" fontId="2"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1" fontId="5" fillId="0" borderId="0" xfId="0" applyNumberFormat="1" applyFont="1" applyAlignment="1">
      <alignment horizontal="left" vertical="center" wrapText="1"/>
    </xf>
    <xf numFmtId="0" fontId="5" fillId="5" borderId="38" xfId="0" applyFont="1" applyFill="1" applyBorder="1" applyAlignment="1">
      <alignment horizontal="center" vertical="center" wrapText="1"/>
    </xf>
    <xf numFmtId="164" fontId="5" fillId="5" borderId="38" xfId="0" applyNumberFormat="1" applyFont="1" applyFill="1" applyBorder="1" applyAlignment="1">
      <alignment horizontal="center" vertical="center" wrapText="1"/>
    </xf>
    <xf numFmtId="165" fontId="5" fillId="5" borderId="38" xfId="0" applyNumberFormat="1" applyFont="1" applyFill="1" applyBorder="1" applyAlignment="1">
      <alignment horizontal="center" vertical="center" wrapText="1"/>
    </xf>
    <xf numFmtId="1" fontId="5" fillId="5" borderId="38" xfId="0" applyNumberFormat="1" applyFont="1" applyFill="1" applyBorder="1" applyAlignment="1">
      <alignment horizontal="center" vertical="center" wrapText="1"/>
    </xf>
    <xf numFmtId="0" fontId="4" fillId="0" borderId="0" xfId="0" applyFont="1" applyAlignment="1">
      <alignment vertical="center" wrapText="1"/>
    </xf>
    <xf numFmtId="0" fontId="39" fillId="3" borderId="16" xfId="0" applyFont="1" applyFill="1" applyBorder="1" applyAlignment="1">
      <alignment horizontal="left" vertical="center"/>
    </xf>
    <xf numFmtId="0" fontId="39" fillId="3" borderId="9" xfId="0" applyFont="1" applyFill="1" applyBorder="1" applyAlignment="1">
      <alignment horizontal="left" vertical="center" wrapText="1"/>
    </xf>
    <xf numFmtId="0" fontId="39" fillId="3" borderId="9" xfId="0" applyFont="1" applyFill="1" applyBorder="1" applyAlignment="1">
      <alignment horizontal="right" vertical="center" wrapText="1"/>
    </xf>
    <xf numFmtId="164" fontId="39" fillId="3" borderId="9" xfId="0" applyNumberFormat="1" applyFont="1" applyFill="1" applyBorder="1" applyAlignment="1">
      <alignment horizontal="right" vertical="center" wrapText="1"/>
    </xf>
    <xf numFmtId="165" fontId="39" fillId="3" borderId="9" xfId="0" quotePrefix="1" applyNumberFormat="1" applyFont="1" applyFill="1" applyBorder="1" applyAlignment="1">
      <alignment horizontal="right" vertical="center" wrapText="1"/>
    </xf>
    <xf numFmtId="1" fontId="39" fillId="3" borderId="9" xfId="0" applyNumberFormat="1" applyFont="1" applyFill="1" applyBorder="1" applyAlignment="1">
      <alignment horizontal="right" vertical="center" wrapText="1"/>
    </xf>
    <xf numFmtId="1" fontId="39" fillId="3" borderId="46" xfId="0" quotePrefix="1" applyNumberFormat="1" applyFont="1" applyFill="1" applyBorder="1" applyAlignment="1">
      <alignment horizontal="right" vertical="center" wrapText="1"/>
    </xf>
    <xf numFmtId="165" fontId="39" fillId="3" borderId="33" xfId="0" quotePrefix="1" applyNumberFormat="1" applyFont="1" applyFill="1" applyBorder="1" applyAlignment="1">
      <alignment horizontal="right" vertical="center" wrapText="1"/>
    </xf>
    <xf numFmtId="0" fontId="39" fillId="3" borderId="47" xfId="0" applyFont="1" applyFill="1" applyBorder="1" applyAlignment="1">
      <alignment horizontal="left" vertical="center" wrapText="1"/>
    </xf>
    <xf numFmtId="0" fontId="39" fillId="3" borderId="60" xfId="0" applyFont="1" applyFill="1" applyBorder="1" applyAlignment="1">
      <alignment horizontal="left" vertical="center"/>
    </xf>
    <xf numFmtId="0" fontId="39" fillId="3" borderId="14" xfId="0" applyFont="1" applyFill="1" applyBorder="1" applyAlignment="1">
      <alignment horizontal="left" vertical="center" wrapText="1"/>
    </xf>
    <xf numFmtId="0" fontId="39" fillId="3" borderId="14" xfId="0" applyFont="1" applyFill="1" applyBorder="1" applyAlignment="1">
      <alignment horizontal="right" vertical="center" wrapText="1"/>
    </xf>
    <xf numFmtId="164" fontId="39" fillId="3" borderId="14" xfId="0" applyNumberFormat="1" applyFont="1" applyFill="1" applyBorder="1" applyAlignment="1">
      <alignment horizontal="right" vertical="center" wrapText="1"/>
    </xf>
    <xf numFmtId="165" fontId="39" fillId="3" borderId="14" xfId="0" quotePrefix="1" applyNumberFormat="1" applyFont="1" applyFill="1" applyBorder="1" applyAlignment="1">
      <alignment horizontal="right" vertical="center" wrapText="1"/>
    </xf>
    <xf numFmtId="1" fontId="39" fillId="3" borderId="14" xfId="0" applyNumberFormat="1" applyFont="1" applyFill="1" applyBorder="1" applyAlignment="1">
      <alignment horizontal="right" vertical="center" wrapText="1"/>
    </xf>
    <xf numFmtId="1" fontId="39" fillId="3" borderId="2" xfId="0" quotePrefix="1" applyNumberFormat="1" applyFont="1" applyFill="1" applyBorder="1" applyAlignment="1">
      <alignment horizontal="right" vertical="center" wrapText="1"/>
    </xf>
    <xf numFmtId="165" fontId="39" fillId="3" borderId="1" xfId="0" quotePrefix="1" applyNumberFormat="1" applyFont="1" applyFill="1" applyBorder="1" applyAlignment="1">
      <alignment horizontal="right" vertical="center" wrapText="1"/>
    </xf>
    <xf numFmtId="0" fontId="39" fillId="3" borderId="23" xfId="0" applyFont="1" applyFill="1" applyBorder="1" applyAlignment="1">
      <alignment horizontal="left" vertical="center" wrapText="1"/>
    </xf>
    <xf numFmtId="0" fontId="2" fillId="7" borderId="67" xfId="0" applyFont="1" applyFill="1" applyBorder="1" applyAlignment="1">
      <alignment horizontal="right" vertical="center" wrapText="1"/>
    </xf>
    <xf numFmtId="0" fontId="2" fillId="7" borderId="47" xfId="0" applyFont="1" applyFill="1" applyBorder="1" applyAlignment="1">
      <alignment horizontal="left" vertical="center" wrapText="1"/>
    </xf>
    <xf numFmtId="0" fontId="2" fillId="7" borderId="14" xfId="0" applyFont="1" applyFill="1" applyBorder="1" applyAlignment="1">
      <alignment horizontal="right" vertical="center" wrapText="1"/>
    </xf>
    <xf numFmtId="0" fontId="2" fillId="7" borderId="22" xfId="0" applyFont="1" applyFill="1" applyBorder="1" applyAlignment="1">
      <alignment horizontal="left" vertical="center" wrapText="1"/>
    </xf>
    <xf numFmtId="0" fontId="4" fillId="7" borderId="37" xfId="0" applyFont="1" applyFill="1" applyBorder="1" applyAlignment="1">
      <alignment horizontal="right" vertical="center" wrapText="1"/>
    </xf>
    <xf numFmtId="0" fontId="2" fillId="7" borderId="68" xfId="0" applyFont="1" applyFill="1" applyBorder="1" applyAlignment="1">
      <alignment horizontal="right" vertical="center" wrapText="1"/>
    </xf>
    <xf numFmtId="0" fontId="4" fillId="7" borderId="68" xfId="0" applyFont="1" applyFill="1" applyBorder="1" applyAlignment="1">
      <alignment horizontal="right" vertical="center" wrapText="1"/>
    </xf>
    <xf numFmtId="1" fontId="2" fillId="7" borderId="41" xfId="0" applyNumberFormat="1" applyFont="1" applyFill="1" applyBorder="1" applyAlignment="1">
      <alignment horizontal="right" vertical="center" wrapText="1"/>
    </xf>
    <xf numFmtId="165" fontId="4" fillId="7" borderId="34" xfId="0" applyNumberFormat="1" applyFont="1" applyFill="1" applyBorder="1" applyAlignment="1">
      <alignment horizontal="right" vertical="center" wrapText="1"/>
    </xf>
    <xf numFmtId="0" fontId="4" fillId="7" borderId="40" xfId="0" applyFont="1" applyFill="1" applyBorder="1" applyAlignment="1">
      <alignment horizontal="right" vertical="center" wrapText="1"/>
    </xf>
    <xf numFmtId="1" fontId="2"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165" fontId="6" fillId="0" borderId="0" xfId="0" applyNumberFormat="1" applyFont="1" applyAlignment="1">
      <alignment horizontal="center" vertical="center" wrapText="1"/>
    </xf>
    <xf numFmtId="1" fontId="6" fillId="0" borderId="0" xfId="0" applyNumberFormat="1" applyFont="1" applyAlignment="1">
      <alignment horizontal="center" vertical="center" wrapText="1"/>
    </xf>
    <xf numFmtId="49" fontId="11" fillId="0" borderId="0" xfId="0" applyNumberFormat="1" applyFont="1" applyAlignment="1">
      <alignment horizontal="center" vertical="center" wrapText="1"/>
    </xf>
    <xf numFmtId="0" fontId="12" fillId="0" borderId="0" xfId="0" applyFont="1" applyAlignment="1">
      <alignment vertical="center" wrapText="1"/>
    </xf>
    <xf numFmtId="0" fontId="36" fillId="0" borderId="0" xfId="0" applyFont="1" applyAlignment="1">
      <alignment horizontal="left" vertical="center" wrapText="1"/>
    </xf>
    <xf numFmtId="49" fontId="5" fillId="0" borderId="0" xfId="0" applyNumberFormat="1" applyFont="1" applyAlignment="1">
      <alignment vertical="center" wrapText="1"/>
    </xf>
    <xf numFmtId="49" fontId="5" fillId="5" borderId="38" xfId="2" applyNumberFormat="1" applyFont="1" applyFill="1" applyBorder="1" applyAlignment="1">
      <alignment horizontal="center" vertical="center" wrapText="1"/>
    </xf>
    <xf numFmtId="0" fontId="5" fillId="5" borderId="38" xfId="2" applyFont="1" applyFill="1" applyBorder="1" applyAlignment="1">
      <alignment horizontal="center" vertical="center" wrapText="1"/>
    </xf>
    <xf numFmtId="0" fontId="39" fillId="3" borderId="15" xfId="0" applyFont="1" applyFill="1" applyBorder="1" applyAlignment="1">
      <alignment horizontal="left" vertical="center"/>
    </xf>
    <xf numFmtId="9" fontId="38" fillId="3" borderId="8" xfId="2" applyNumberFormat="1" applyFont="1" applyFill="1" applyBorder="1" applyAlignment="1">
      <alignment horizontal="left" vertical="center" wrapText="1"/>
    </xf>
    <xf numFmtId="6" fontId="35" fillId="3" borderId="8" xfId="2" applyNumberFormat="1" applyFont="1" applyFill="1" applyBorder="1" applyAlignment="1">
      <alignment horizontal="right" vertical="center" wrapText="1"/>
    </xf>
    <xf numFmtId="9" fontId="35" fillId="3" borderId="8" xfId="2" applyNumberFormat="1" applyFont="1" applyFill="1" applyBorder="1" applyAlignment="1">
      <alignment horizontal="center" vertical="center" wrapText="1"/>
    </xf>
    <xf numFmtId="165" fontId="35" fillId="3" borderId="8" xfId="2" quotePrefix="1" applyNumberFormat="1" applyFont="1" applyFill="1" applyBorder="1" applyAlignment="1">
      <alignment horizontal="right" vertical="center" wrapText="1"/>
    </xf>
    <xf numFmtId="165" fontId="35" fillId="3" borderId="8" xfId="2" applyNumberFormat="1" applyFont="1" applyFill="1" applyBorder="1" applyAlignment="1">
      <alignment horizontal="right" vertical="center" wrapText="1"/>
    </xf>
    <xf numFmtId="165" fontId="35" fillId="3" borderId="74" xfId="2" quotePrefix="1" applyNumberFormat="1" applyFont="1" applyFill="1" applyBorder="1" applyAlignment="1">
      <alignment horizontal="right" vertical="center" wrapText="1"/>
    </xf>
    <xf numFmtId="0" fontId="39" fillId="3" borderId="2" xfId="0" applyFont="1" applyFill="1" applyBorder="1" applyAlignment="1">
      <alignment horizontal="left" vertical="center"/>
    </xf>
    <xf numFmtId="6" fontId="35" fillId="3" borderId="1" xfId="2" applyNumberFormat="1" applyFont="1" applyFill="1" applyBorder="1" applyAlignment="1">
      <alignment horizontal="left" vertical="center" wrapText="1"/>
    </xf>
    <xf numFmtId="6" fontId="35" fillId="3" borderId="1" xfId="2" applyNumberFormat="1" applyFont="1" applyFill="1" applyBorder="1" applyAlignment="1">
      <alignment horizontal="right" vertical="center" wrapText="1"/>
    </xf>
    <xf numFmtId="9" fontId="35" fillId="3" borderId="1" xfId="2" applyNumberFormat="1" applyFont="1" applyFill="1" applyBorder="1" applyAlignment="1">
      <alignment horizontal="center" vertical="center" wrapText="1"/>
    </xf>
    <xf numFmtId="165" fontId="35" fillId="3" borderId="1" xfId="2" quotePrefix="1" applyNumberFormat="1" applyFont="1" applyFill="1" applyBorder="1" applyAlignment="1">
      <alignment horizontal="right" vertical="center" wrapText="1"/>
    </xf>
    <xf numFmtId="165" fontId="35" fillId="3" borderId="1" xfId="2" applyNumberFormat="1" applyFont="1" applyFill="1" applyBorder="1" applyAlignment="1">
      <alignment horizontal="right" vertical="center" wrapText="1"/>
    </xf>
    <xf numFmtId="165" fontId="35" fillId="3" borderId="75" xfId="2" quotePrefix="1" applyNumberFormat="1" applyFont="1" applyFill="1" applyBorder="1" applyAlignment="1">
      <alignment horizontal="right" vertical="center" wrapText="1"/>
    </xf>
    <xf numFmtId="3" fontId="8" fillId="7" borderId="54" xfId="2" applyNumberFormat="1" applyFont="1" applyFill="1" applyBorder="1" applyAlignment="1">
      <alignment horizontal="center" vertical="center" wrapText="1"/>
    </xf>
    <xf numFmtId="10" fontId="8" fillId="7" borderId="54" xfId="2" applyNumberFormat="1" applyFont="1" applyFill="1" applyBorder="1" applyAlignment="1">
      <alignment horizontal="center" vertical="center" wrapText="1"/>
    </xf>
    <xf numFmtId="165" fontId="2" fillId="7" borderId="34" xfId="2" applyNumberFormat="1" applyFont="1" applyFill="1" applyBorder="1" applyAlignment="1">
      <alignment horizontal="center" vertical="center" wrapText="1"/>
    </xf>
    <xf numFmtId="9" fontId="4" fillId="7" borderId="34" xfId="2" applyNumberFormat="1" applyFont="1" applyFill="1" applyBorder="1" applyAlignment="1">
      <alignment horizontal="center"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center" vertical="center" wrapText="1"/>
    </xf>
    <xf numFmtId="0" fontId="16" fillId="0" borderId="0" xfId="0" applyFont="1" applyAlignment="1">
      <alignment vertical="center" wrapText="1"/>
    </xf>
    <xf numFmtId="49" fontId="3" fillId="0" borderId="0" xfId="0" applyNumberFormat="1" applyFont="1" applyAlignment="1">
      <alignment vertical="top" wrapText="1"/>
    </xf>
    <xf numFmtId="49" fontId="4" fillId="0" borderId="0" xfId="0" applyNumberFormat="1" applyFont="1" applyAlignment="1">
      <alignment horizontal="left" vertical="top" wrapText="1"/>
    </xf>
    <xf numFmtId="49" fontId="4" fillId="0" borderId="0" xfId="0" applyNumberFormat="1" applyFont="1" applyAlignment="1">
      <alignment horizontal="right" vertical="top" wrapText="1"/>
    </xf>
    <xf numFmtId="0" fontId="3" fillId="0" borderId="0" xfId="0" applyFont="1" applyAlignment="1">
      <alignment horizontal="right" vertical="top" wrapText="1"/>
    </xf>
    <xf numFmtId="0" fontId="4" fillId="0" borderId="0" xfId="0" applyFont="1" applyAlignment="1">
      <alignment horizontal="right" vertical="top" wrapText="1"/>
    </xf>
    <xf numFmtId="0" fontId="4" fillId="0" borderId="0" xfId="0" applyFont="1" applyAlignment="1">
      <alignment vertical="top" wrapText="1"/>
    </xf>
    <xf numFmtId="0" fontId="6" fillId="0" borderId="0" xfId="0" applyFont="1" applyAlignment="1">
      <alignment vertical="top" wrapText="1"/>
    </xf>
    <xf numFmtId="49" fontId="2" fillId="0" borderId="0" xfId="0" applyNumberFormat="1" applyFont="1" applyAlignment="1">
      <alignment horizontal="left" vertical="top" wrapText="1"/>
    </xf>
    <xf numFmtId="164" fontId="2" fillId="0" borderId="0" xfId="0" applyNumberFormat="1" applyFont="1" applyAlignment="1">
      <alignment horizontal="center" vertical="top" wrapText="1"/>
    </xf>
    <xf numFmtId="1" fontId="2" fillId="0" borderId="0" xfId="0" applyNumberFormat="1" applyFont="1" applyAlignment="1">
      <alignment horizontal="center" vertical="top" wrapText="1"/>
    </xf>
    <xf numFmtId="165" fontId="2" fillId="0" borderId="0" xfId="0" applyNumberFormat="1" applyFont="1" applyAlignment="1">
      <alignment horizontal="right" vertical="top" wrapText="1"/>
    </xf>
    <xf numFmtId="0" fontId="2" fillId="0" borderId="0" xfId="0" applyFont="1" applyAlignment="1">
      <alignment horizontal="left" vertical="top" wrapText="1"/>
    </xf>
    <xf numFmtId="49" fontId="5" fillId="5" borderId="41" xfId="2" applyNumberFormat="1" applyFont="1" applyFill="1" applyBorder="1" applyAlignment="1">
      <alignment horizontal="center" vertical="center" wrapText="1"/>
    </xf>
    <xf numFmtId="0" fontId="5" fillId="5" borderId="34" xfId="0" applyFont="1" applyFill="1" applyBorder="1" applyAlignment="1">
      <alignment horizontal="center" vertical="center" wrapText="1"/>
    </xf>
    <xf numFmtId="164" fontId="5" fillId="5" borderId="34" xfId="0" applyNumberFormat="1" applyFont="1" applyFill="1" applyBorder="1" applyAlignment="1">
      <alignment horizontal="center" vertical="center" wrapText="1"/>
    </xf>
    <xf numFmtId="1" fontId="5" fillId="5" borderId="34" xfId="0" applyNumberFormat="1" applyFont="1" applyFill="1" applyBorder="1" applyAlignment="1">
      <alignment horizontal="center" vertical="center" wrapText="1"/>
    </xf>
    <xf numFmtId="165" fontId="5" fillId="5" borderId="34" xfId="0" applyNumberFormat="1" applyFont="1" applyFill="1" applyBorder="1" applyAlignment="1">
      <alignment horizontal="center" vertical="center" wrapText="1"/>
    </xf>
    <xf numFmtId="0" fontId="5" fillId="5" borderId="40" xfId="0" applyFont="1" applyFill="1" applyBorder="1" applyAlignment="1">
      <alignment horizontal="center" vertical="center" wrapText="1"/>
    </xf>
    <xf numFmtId="0" fontId="4" fillId="0" borderId="0" xfId="0" applyFont="1" applyAlignment="1">
      <alignment horizontal="left" vertical="top" wrapText="1" indent="1"/>
    </xf>
    <xf numFmtId="0" fontId="38" fillId="3" borderId="1" xfId="0" applyFont="1" applyFill="1" applyBorder="1" applyAlignment="1">
      <alignment horizontal="left" vertical="top" wrapText="1"/>
    </xf>
    <xf numFmtId="164" fontId="39" fillId="3" borderId="1" xfId="0" applyNumberFormat="1" applyFont="1" applyFill="1" applyBorder="1" applyAlignment="1">
      <alignment horizontal="center" vertical="top" wrapText="1"/>
    </xf>
    <xf numFmtId="1" fontId="39" fillId="3" borderId="1" xfId="0" applyNumberFormat="1" applyFont="1" applyFill="1" applyBorder="1" applyAlignment="1">
      <alignment horizontal="right" vertical="top" wrapText="1"/>
    </xf>
    <xf numFmtId="165" fontId="39" fillId="3" borderId="1" xfId="0" quotePrefix="1" applyNumberFormat="1" applyFont="1" applyFill="1" applyBorder="1" applyAlignment="1">
      <alignment horizontal="right" vertical="top" wrapText="1"/>
    </xf>
    <xf numFmtId="0" fontId="39" fillId="3" borderId="23" xfId="0" applyFont="1" applyFill="1" applyBorder="1" applyAlignment="1">
      <alignment horizontal="left" vertical="top" wrapText="1"/>
    </xf>
    <xf numFmtId="0" fontId="7" fillId="0" borderId="0" xfId="0" applyFont="1" applyAlignment="1">
      <alignment vertical="top" wrapText="1"/>
    </xf>
    <xf numFmtId="0" fontId="39" fillId="3" borderId="1" xfId="0" applyFont="1" applyFill="1" applyBorder="1" applyAlignment="1">
      <alignment horizontal="left" vertical="top" wrapText="1"/>
    </xf>
    <xf numFmtId="164" fontId="2" fillId="3" borderId="1" xfId="0" applyNumberFormat="1" applyFont="1" applyFill="1" applyBorder="1" applyAlignment="1">
      <alignment horizontal="center" vertical="top" wrapText="1"/>
    </xf>
    <xf numFmtId="164" fontId="2" fillId="5" borderId="3" xfId="0" applyNumberFormat="1" applyFont="1" applyFill="1" applyBorder="1" applyAlignment="1">
      <alignment horizontal="center" vertical="top" wrapText="1"/>
    </xf>
    <xf numFmtId="164" fontId="2" fillId="5" borderId="10" xfId="0" applyNumberFormat="1" applyFont="1" applyFill="1" applyBorder="1" applyAlignment="1">
      <alignment horizontal="center" vertical="top" wrapText="1"/>
    </xf>
    <xf numFmtId="1" fontId="2" fillId="5" borderId="10" xfId="0" applyNumberFormat="1" applyFont="1" applyFill="1" applyBorder="1" applyAlignment="1">
      <alignment horizontal="right" vertical="top" wrapText="1"/>
    </xf>
    <xf numFmtId="165" fontId="39" fillId="5" borderId="10" xfId="0" applyNumberFormat="1" applyFont="1" applyFill="1" applyBorder="1" applyAlignment="1">
      <alignment horizontal="right" vertical="top" wrapText="1"/>
    </xf>
    <xf numFmtId="0" fontId="2" fillId="3" borderId="47" xfId="0" applyFont="1" applyFill="1" applyBorder="1" applyAlignment="1">
      <alignment horizontal="left" vertical="top" wrapText="1"/>
    </xf>
    <xf numFmtId="0" fontId="2" fillId="3" borderId="22" xfId="0" applyFont="1" applyFill="1" applyBorder="1" applyAlignment="1">
      <alignment horizontal="left" vertical="top" wrapText="1"/>
    </xf>
    <xf numFmtId="0" fontId="2" fillId="3" borderId="40" xfId="0" applyFont="1" applyFill="1" applyBorder="1" applyAlignment="1">
      <alignment horizontal="left" vertical="top" wrapText="1"/>
    </xf>
    <xf numFmtId="0" fontId="2" fillId="3" borderId="32" xfId="0" applyFont="1" applyFill="1" applyBorder="1" applyAlignment="1">
      <alignment horizontal="left" vertical="top" wrapText="1"/>
    </xf>
    <xf numFmtId="164" fontId="4" fillId="0" borderId="0" xfId="0" applyNumberFormat="1" applyFont="1" applyAlignment="1">
      <alignment horizontal="center" vertical="top" wrapText="1"/>
    </xf>
    <xf numFmtId="1" fontId="4" fillId="0" borderId="0" xfId="0" applyNumberFormat="1" applyFont="1" applyAlignment="1">
      <alignment horizontal="right" vertical="top" wrapText="1"/>
    </xf>
    <xf numFmtId="165" fontId="4" fillId="0" borderId="0" xfId="0" applyNumberFormat="1" applyFont="1" applyAlignment="1">
      <alignment horizontal="right" vertical="top" wrapText="1"/>
    </xf>
    <xf numFmtId="0" fontId="4" fillId="0" borderId="0" xfId="0" applyFont="1" applyAlignment="1">
      <alignment horizontal="left" vertical="top" wrapText="1"/>
    </xf>
    <xf numFmtId="0" fontId="2" fillId="0" borderId="0" xfId="0" applyFont="1" applyAlignment="1">
      <alignment horizontal="center" vertical="top" wrapText="1"/>
    </xf>
    <xf numFmtId="0" fontId="4" fillId="7" borderId="47" xfId="0" applyFont="1" applyFill="1" applyBorder="1" applyAlignment="1">
      <alignment horizontal="left" vertical="top" wrapText="1"/>
    </xf>
    <xf numFmtId="0" fontId="4" fillId="7" borderId="22" xfId="0" applyFont="1" applyFill="1" applyBorder="1" applyAlignment="1">
      <alignment horizontal="left" vertical="top" wrapText="1"/>
    </xf>
    <xf numFmtId="0" fontId="4" fillId="7" borderId="40" xfId="0" applyFont="1" applyFill="1" applyBorder="1" applyAlignment="1">
      <alignment horizontal="left" vertical="top" wrapText="1"/>
    </xf>
    <xf numFmtId="164" fontId="6" fillId="0" borderId="0" xfId="0" applyNumberFormat="1" applyFont="1" applyAlignment="1">
      <alignment horizontal="center" vertical="top" wrapText="1"/>
    </xf>
    <xf numFmtId="1" fontId="6" fillId="0" borderId="0" xfId="0" applyNumberFormat="1" applyFont="1" applyAlignment="1">
      <alignment horizontal="center" vertical="top" wrapText="1"/>
    </xf>
    <xf numFmtId="165" fontId="6" fillId="0" borderId="0" xfId="0" applyNumberFormat="1" applyFont="1" applyAlignment="1">
      <alignment horizontal="right" vertical="top" wrapText="1"/>
    </xf>
    <xf numFmtId="0" fontId="6" fillId="0" borderId="0" xfId="0" applyFont="1" applyAlignment="1">
      <alignment horizontal="left" vertical="top" wrapText="1"/>
    </xf>
    <xf numFmtId="49" fontId="3" fillId="0" borderId="0" xfId="0" applyNumberFormat="1" applyFont="1" applyAlignment="1">
      <alignment horizontal="left" vertical="top" wrapText="1"/>
    </xf>
    <xf numFmtId="0" fontId="3" fillId="0" borderId="0" xfId="0" applyFont="1" applyAlignment="1">
      <alignment vertical="top" wrapText="1"/>
    </xf>
    <xf numFmtId="0" fontId="14" fillId="0" borderId="0" xfId="0" applyFont="1" applyAlignment="1">
      <alignment vertical="center" wrapText="1"/>
    </xf>
    <xf numFmtId="49" fontId="2" fillId="0" borderId="0" xfId="0" applyNumberFormat="1" applyFont="1" applyAlignment="1">
      <alignment horizontal="center" vertical="top" wrapText="1"/>
    </xf>
    <xf numFmtId="0" fontId="4" fillId="5" borderId="49" xfId="0" applyFont="1" applyFill="1" applyBorder="1" applyAlignment="1">
      <alignment horizontal="center" vertical="center" wrapText="1"/>
    </xf>
    <xf numFmtId="0" fontId="5" fillId="5" borderId="52" xfId="0" applyFont="1" applyFill="1" applyBorder="1" applyAlignment="1">
      <alignment horizontal="center" vertical="center" wrapText="1"/>
    </xf>
    <xf numFmtId="0" fontId="5" fillId="5" borderId="50" xfId="0" applyFont="1" applyFill="1" applyBorder="1" applyAlignment="1">
      <alignment horizontal="center" vertical="center" wrapText="1"/>
    </xf>
    <xf numFmtId="165" fontId="5" fillId="5" borderId="50" xfId="0" applyNumberFormat="1" applyFont="1" applyFill="1" applyBorder="1" applyAlignment="1">
      <alignment horizontal="center" vertical="center" wrapText="1"/>
    </xf>
    <xf numFmtId="1" fontId="5" fillId="5" borderId="50" xfId="0" applyNumberFormat="1" applyFont="1" applyFill="1" applyBorder="1" applyAlignment="1">
      <alignment horizontal="center" vertical="center" wrapText="1"/>
    </xf>
    <xf numFmtId="0" fontId="5" fillId="5" borderId="51" xfId="0" applyFont="1" applyFill="1" applyBorder="1" applyAlignment="1">
      <alignment horizontal="center" vertical="center" wrapText="1"/>
    </xf>
    <xf numFmtId="0" fontId="39" fillId="3" borderId="2" xfId="0" applyFont="1" applyFill="1" applyBorder="1" applyAlignment="1">
      <alignment horizontal="left" vertical="top" wrapText="1"/>
    </xf>
    <xf numFmtId="0" fontId="39" fillId="3" borderId="1" xfId="0" applyFont="1" applyFill="1" applyBorder="1" applyAlignment="1">
      <alignment horizontal="center" vertical="top" wrapText="1"/>
    </xf>
    <xf numFmtId="165" fontId="39" fillId="3" borderId="1" xfId="0" applyNumberFormat="1" applyFont="1" applyFill="1" applyBorder="1" applyAlignment="1">
      <alignment horizontal="right" vertical="top" wrapText="1"/>
    </xf>
    <xf numFmtId="1" fontId="39" fillId="3" borderId="1" xfId="0" applyNumberFormat="1" applyFont="1" applyFill="1" applyBorder="1" applyAlignment="1">
      <alignment horizontal="left" vertical="top" wrapText="1"/>
    </xf>
    <xf numFmtId="0" fontId="39" fillId="3" borderId="2" xfId="0" applyFont="1" applyFill="1" applyBorder="1" applyAlignment="1">
      <alignment horizontal="left" vertical="top"/>
    </xf>
    <xf numFmtId="165" fontId="2" fillId="3" borderId="1" xfId="0" applyNumberFormat="1" applyFont="1" applyFill="1" applyBorder="1" applyAlignment="1">
      <alignment horizontal="left" vertical="top" wrapText="1"/>
    </xf>
    <xf numFmtId="0" fontId="2" fillId="3" borderId="23" xfId="0" applyFont="1" applyFill="1" applyBorder="1" applyAlignment="1">
      <alignment horizontal="left" vertical="top" wrapText="1"/>
    </xf>
    <xf numFmtId="1" fontId="2" fillId="3" borderId="33" xfId="0" applyNumberFormat="1" applyFont="1" applyFill="1" applyBorder="1" applyAlignment="1">
      <alignment horizontal="center" vertical="top" wrapText="1"/>
    </xf>
    <xf numFmtId="1" fontId="2" fillId="3" borderId="54" xfId="0" applyNumberFormat="1" applyFont="1" applyFill="1" applyBorder="1" applyAlignment="1">
      <alignment horizontal="center" vertical="top" wrapText="1"/>
    </xf>
    <xf numFmtId="1" fontId="2" fillId="3" borderId="34" xfId="0" applyNumberFormat="1" applyFont="1" applyFill="1" applyBorder="1" applyAlignment="1">
      <alignment horizontal="center" vertical="top" wrapText="1"/>
    </xf>
    <xf numFmtId="0" fontId="2" fillId="3" borderId="40" xfId="0" applyFont="1" applyFill="1" applyBorder="1" applyAlignment="1">
      <alignment horizontal="center" vertical="top" wrapText="1"/>
    </xf>
    <xf numFmtId="1" fontId="2" fillId="3" borderId="50" xfId="0" applyNumberFormat="1" applyFont="1" applyFill="1" applyBorder="1" applyAlignment="1">
      <alignment horizontal="center" vertical="top" wrapText="1"/>
    </xf>
    <xf numFmtId="0" fontId="2" fillId="3" borderId="51" xfId="0" applyFont="1" applyFill="1" applyBorder="1" applyAlignment="1">
      <alignment horizontal="center" vertical="top" wrapText="1"/>
    </xf>
    <xf numFmtId="1" fontId="2" fillId="7" borderId="33" xfId="0" applyNumberFormat="1" applyFont="1" applyFill="1" applyBorder="1" applyAlignment="1">
      <alignment horizontal="center" vertical="top" wrapText="1"/>
    </xf>
    <xf numFmtId="0" fontId="2" fillId="7" borderId="47" xfId="0" applyFont="1" applyFill="1" applyBorder="1" applyAlignment="1">
      <alignment horizontal="center" vertical="top" wrapText="1"/>
    </xf>
    <xf numFmtId="1" fontId="2" fillId="7" borderId="54" xfId="0" applyNumberFormat="1" applyFont="1" applyFill="1" applyBorder="1" applyAlignment="1">
      <alignment horizontal="center" vertical="top" wrapText="1"/>
    </xf>
    <xf numFmtId="0" fontId="2" fillId="7" borderId="22" xfId="0" applyFont="1" applyFill="1" applyBorder="1" applyAlignment="1">
      <alignment horizontal="center" vertical="top" wrapText="1"/>
    </xf>
    <xf numFmtId="1" fontId="2" fillId="7" borderId="34" xfId="0" applyNumberFormat="1" applyFont="1" applyFill="1" applyBorder="1" applyAlignment="1">
      <alignment horizontal="center" vertical="top" wrapText="1"/>
    </xf>
    <xf numFmtId="0" fontId="2" fillId="7" borderId="40" xfId="0" applyFont="1" applyFill="1" applyBorder="1" applyAlignment="1">
      <alignment horizontal="center" vertical="top" wrapText="1"/>
    </xf>
    <xf numFmtId="0" fontId="6" fillId="0" borderId="0" xfId="0" applyFont="1" applyAlignment="1">
      <alignment horizontal="center" vertical="top" wrapText="1"/>
    </xf>
    <xf numFmtId="164" fontId="2" fillId="0" borderId="0" xfId="0" applyNumberFormat="1" applyFont="1" applyAlignment="1">
      <alignment horizontal="right" vertical="top" wrapText="1"/>
    </xf>
    <xf numFmtId="164" fontId="5" fillId="5" borderId="50" xfId="0" applyNumberFormat="1" applyFont="1" applyFill="1" applyBorder="1" applyAlignment="1">
      <alignment horizontal="center" vertical="center" wrapText="1"/>
    </xf>
    <xf numFmtId="0" fontId="39" fillId="3" borderId="15" xfId="0" applyFont="1" applyFill="1" applyBorder="1" applyAlignment="1">
      <alignment horizontal="left" vertical="top"/>
    </xf>
    <xf numFmtId="0" fontId="38" fillId="3" borderId="8" xfId="0" applyFont="1" applyFill="1" applyBorder="1" applyAlignment="1">
      <alignment horizontal="left" vertical="top" wrapText="1"/>
    </xf>
    <xf numFmtId="0" fontId="39" fillId="3" borderId="8" xfId="0" applyFont="1" applyFill="1" applyBorder="1" applyAlignment="1">
      <alignment horizontal="center" vertical="top" wrapText="1"/>
    </xf>
    <xf numFmtId="164" fontId="39" fillId="3" borderId="8" xfId="0" applyNumberFormat="1" applyFont="1" applyFill="1" applyBorder="1" applyAlignment="1">
      <alignment horizontal="right" vertical="top" wrapText="1"/>
    </xf>
    <xf numFmtId="165" fontId="39" fillId="3" borderId="8" xfId="0" quotePrefix="1" applyNumberFormat="1" applyFont="1" applyFill="1" applyBorder="1" applyAlignment="1">
      <alignment horizontal="right" vertical="top" wrapText="1"/>
    </xf>
    <xf numFmtId="1" fontId="39" fillId="3" borderId="8" xfId="0" applyNumberFormat="1" applyFont="1" applyFill="1" applyBorder="1" applyAlignment="1">
      <alignment horizontal="left" vertical="top" wrapText="1"/>
    </xf>
    <xf numFmtId="0" fontId="39" fillId="3" borderId="32" xfId="0" applyFont="1" applyFill="1" applyBorder="1" applyAlignment="1">
      <alignment horizontal="left" vertical="top" wrapText="1"/>
    </xf>
    <xf numFmtId="164" fontId="2" fillId="3" borderId="8" xfId="0" applyNumberFormat="1" applyFont="1" applyFill="1" applyBorder="1" applyAlignment="1">
      <alignment horizontal="right" vertical="top" wrapText="1"/>
    </xf>
    <xf numFmtId="1" fontId="2" fillId="3" borderId="8" xfId="0" applyNumberFormat="1" applyFont="1" applyFill="1" applyBorder="1" applyAlignment="1">
      <alignment horizontal="center" vertical="top" wrapText="1"/>
    </xf>
    <xf numFmtId="1" fontId="4" fillId="7" borderId="34" xfId="0" applyNumberFormat="1" applyFont="1" applyFill="1" applyBorder="1" applyAlignment="1">
      <alignment horizontal="center" vertical="top" wrapText="1"/>
    </xf>
    <xf numFmtId="0" fontId="4" fillId="7" borderId="40" xfId="0" applyFont="1" applyFill="1" applyBorder="1" applyAlignment="1">
      <alignment horizontal="center" vertical="top" wrapText="1"/>
    </xf>
    <xf numFmtId="164" fontId="6" fillId="0" borderId="0" xfId="0" applyNumberFormat="1" applyFont="1" applyAlignment="1">
      <alignment horizontal="right" vertical="top" wrapText="1"/>
    </xf>
    <xf numFmtId="49" fontId="3" fillId="0" borderId="0" xfId="0" applyNumberFormat="1" applyFont="1" applyAlignment="1">
      <alignment horizontal="right" vertical="top" wrapText="1"/>
    </xf>
    <xf numFmtId="0" fontId="8" fillId="0" borderId="0" xfId="0" applyFont="1" applyAlignment="1">
      <alignment horizontal="left" vertical="top" wrapText="1"/>
    </xf>
    <xf numFmtId="0" fontId="8" fillId="0" borderId="0" xfId="0" applyFont="1" applyAlignment="1">
      <alignment horizontal="right" vertical="top" wrapText="1"/>
    </xf>
    <xf numFmtId="0" fontId="5" fillId="0" borderId="0" xfId="0" applyFont="1" applyAlignment="1">
      <alignment horizontal="right" vertical="top" wrapText="1"/>
    </xf>
    <xf numFmtId="165" fontId="5" fillId="5" borderId="69" xfId="0" applyNumberFormat="1" applyFont="1" applyFill="1" applyBorder="1" applyAlignment="1">
      <alignment horizontal="center" vertical="center" wrapText="1"/>
    </xf>
    <xf numFmtId="0" fontId="39" fillId="3" borderId="46" xfId="0" applyFont="1" applyFill="1" applyBorder="1" applyAlignment="1">
      <alignment horizontal="left" vertical="top"/>
    </xf>
    <xf numFmtId="0" fontId="38" fillId="3" borderId="33" xfId="0" applyFont="1" applyFill="1" applyBorder="1" applyAlignment="1">
      <alignment horizontal="left" vertical="top" wrapText="1"/>
    </xf>
    <xf numFmtId="0" fontId="39" fillId="3" borderId="33" xfId="0" applyFont="1" applyFill="1" applyBorder="1" applyAlignment="1">
      <alignment horizontal="left" vertical="top" wrapText="1"/>
    </xf>
    <xf numFmtId="165" fontId="39" fillId="3" borderId="33" xfId="0" quotePrefix="1" applyNumberFormat="1" applyFont="1" applyFill="1" applyBorder="1" applyAlignment="1">
      <alignment horizontal="right" vertical="top" wrapText="1"/>
    </xf>
    <xf numFmtId="165" fontId="39" fillId="3" borderId="72" xfId="0" quotePrefix="1" applyNumberFormat="1" applyFont="1" applyFill="1" applyBorder="1" applyAlignment="1">
      <alignment horizontal="right" vertical="top" wrapText="1"/>
    </xf>
    <xf numFmtId="1" fontId="2" fillId="0" borderId="0" xfId="0" applyNumberFormat="1" applyFont="1" applyAlignment="1">
      <alignment horizontal="right" vertical="top" wrapText="1"/>
    </xf>
    <xf numFmtId="0" fontId="17" fillId="0" borderId="0" xfId="0" applyFont="1" applyAlignment="1">
      <alignment horizontal="center" vertical="top" wrapText="1"/>
    </xf>
    <xf numFmtId="0" fontId="17" fillId="0" borderId="0" xfId="0" applyFont="1" applyAlignment="1">
      <alignment horizontal="right" vertical="top" wrapText="1"/>
    </xf>
    <xf numFmtId="0" fontId="17" fillId="0" borderId="0" xfId="0" applyFont="1" applyAlignment="1">
      <alignment vertical="top" wrapText="1"/>
    </xf>
    <xf numFmtId="1" fontId="6" fillId="0" borderId="0" xfId="0" applyNumberFormat="1" applyFont="1" applyAlignment="1">
      <alignment horizontal="right" vertical="top" wrapText="1"/>
    </xf>
    <xf numFmtId="1" fontId="2" fillId="0" borderId="0" xfId="0" applyNumberFormat="1" applyFont="1" applyAlignment="1">
      <alignment horizontal="left" vertical="top" wrapText="1"/>
    </xf>
    <xf numFmtId="0" fontId="39" fillId="3" borderId="15" xfId="0" applyFont="1" applyFill="1" applyBorder="1" applyAlignment="1">
      <alignment horizontal="left" vertical="top" wrapText="1"/>
    </xf>
    <xf numFmtId="165" fontId="2" fillId="3" borderId="32" xfId="0" applyNumberFormat="1" applyFont="1" applyFill="1" applyBorder="1" applyAlignment="1">
      <alignment horizontal="right" vertical="top" wrapText="1"/>
    </xf>
    <xf numFmtId="164" fontId="2" fillId="3" borderId="1" xfId="0" applyNumberFormat="1" applyFont="1" applyFill="1" applyBorder="1" applyAlignment="1">
      <alignment horizontal="right" vertical="top" wrapText="1"/>
    </xf>
    <xf numFmtId="165" fontId="2" fillId="3" borderId="23" xfId="0" applyNumberFormat="1" applyFont="1" applyFill="1" applyBorder="1" applyAlignment="1">
      <alignment horizontal="right" vertical="top" wrapText="1"/>
    </xf>
    <xf numFmtId="164" fontId="2" fillId="3" borderId="38" xfId="0" applyNumberFormat="1" applyFont="1" applyFill="1" applyBorder="1" applyAlignment="1">
      <alignment horizontal="right" vertical="top" wrapText="1"/>
    </xf>
    <xf numFmtId="165" fontId="4" fillId="3" borderId="27" xfId="0" applyNumberFormat="1" applyFont="1" applyFill="1" applyBorder="1" applyAlignment="1">
      <alignment horizontal="right" vertical="top" wrapText="1"/>
    </xf>
    <xf numFmtId="1" fontId="2" fillId="3" borderId="34" xfId="0" applyNumberFormat="1" applyFont="1" applyFill="1" applyBorder="1" applyAlignment="1">
      <alignment horizontal="left" vertical="top" wrapText="1"/>
    </xf>
    <xf numFmtId="164" fontId="2" fillId="3" borderId="33" xfId="0" applyNumberFormat="1" applyFont="1" applyFill="1" applyBorder="1" applyAlignment="1">
      <alignment horizontal="right" vertical="top" wrapText="1"/>
    </xf>
    <xf numFmtId="165" fontId="2" fillId="3" borderId="47" xfId="0" applyNumberFormat="1" applyFont="1" applyFill="1" applyBorder="1" applyAlignment="1">
      <alignment horizontal="right" vertical="top" wrapText="1"/>
    </xf>
    <xf numFmtId="1" fontId="2" fillId="7" borderId="33" xfId="0" applyNumberFormat="1" applyFont="1" applyFill="1" applyBorder="1" applyAlignment="1">
      <alignment horizontal="left" vertical="top" wrapText="1"/>
    </xf>
    <xf numFmtId="0" fontId="2" fillId="7" borderId="47" xfId="0" applyFont="1" applyFill="1" applyBorder="1" applyAlignment="1">
      <alignment horizontal="left" vertical="top" wrapText="1"/>
    </xf>
    <xf numFmtId="1" fontId="2" fillId="7" borderId="1" xfId="0" applyNumberFormat="1" applyFont="1" applyFill="1" applyBorder="1" applyAlignment="1">
      <alignment horizontal="left" vertical="top" wrapText="1"/>
    </xf>
    <xf numFmtId="0" fontId="2" fillId="7" borderId="23" xfId="0" applyFont="1" applyFill="1" applyBorder="1" applyAlignment="1">
      <alignment horizontal="left" vertical="top" wrapText="1"/>
    </xf>
    <xf numFmtId="1" fontId="2" fillId="7" borderId="54" xfId="0" applyNumberFormat="1" applyFont="1" applyFill="1" applyBorder="1" applyAlignment="1">
      <alignment horizontal="left" vertical="top" wrapText="1"/>
    </xf>
    <xf numFmtId="0" fontId="2" fillId="7" borderId="22" xfId="0" applyFont="1" applyFill="1" applyBorder="1" applyAlignment="1">
      <alignment horizontal="left" vertical="top" wrapText="1"/>
    </xf>
    <xf numFmtId="1" fontId="4" fillId="7" borderId="34" xfId="0" applyNumberFormat="1" applyFont="1" applyFill="1" applyBorder="1" applyAlignment="1">
      <alignment horizontal="left" vertical="top" wrapText="1"/>
    </xf>
    <xf numFmtId="1" fontId="6" fillId="0" borderId="0" xfId="0" applyNumberFormat="1" applyFont="1" applyAlignment="1">
      <alignment horizontal="left" vertical="top" wrapText="1"/>
    </xf>
    <xf numFmtId="0" fontId="3" fillId="0" borderId="0" xfId="0" applyFont="1" applyAlignment="1">
      <alignment wrapText="1"/>
    </xf>
    <xf numFmtId="0" fontId="2" fillId="0" borderId="0" xfId="0" applyFont="1" applyAlignment="1">
      <alignment wrapText="1"/>
    </xf>
    <xf numFmtId="0" fontId="6" fillId="0" borderId="0" xfId="0" applyFont="1" applyAlignment="1">
      <alignment wrapText="1"/>
    </xf>
    <xf numFmtId="49" fontId="5" fillId="0" borderId="0" xfId="0" applyNumberFormat="1" applyFont="1" applyAlignment="1">
      <alignment horizontal="center" vertical="top" wrapText="1"/>
    </xf>
    <xf numFmtId="0" fontId="5" fillId="0" borderId="0" xfId="0" applyFont="1" applyAlignment="1">
      <alignment horizontal="center" wrapText="1"/>
    </xf>
    <xf numFmtId="49" fontId="8" fillId="5" borderId="46" xfId="0" applyNumberFormat="1" applyFont="1" applyFill="1" applyBorder="1" applyAlignment="1">
      <alignment horizontal="left" vertical="top" wrapText="1"/>
    </xf>
    <xf numFmtId="49" fontId="5" fillId="5" borderId="33" xfId="0" applyNumberFormat="1" applyFont="1" applyFill="1" applyBorder="1" applyAlignment="1">
      <alignment horizontal="center" vertical="top" wrapText="1"/>
    </xf>
    <xf numFmtId="0" fontId="5" fillId="5" borderId="2" xfId="0" applyFont="1" applyFill="1" applyBorder="1" applyAlignment="1">
      <alignment horizontal="right" wrapText="1"/>
    </xf>
    <xf numFmtId="0" fontId="8" fillId="5" borderId="1" xfId="0" applyFont="1" applyFill="1" applyBorder="1" applyAlignment="1">
      <alignment wrapText="1"/>
    </xf>
    <xf numFmtId="9" fontId="35" fillId="0" borderId="0" xfId="0" applyNumberFormat="1" applyFont="1" applyAlignment="1">
      <alignment horizontal="center" wrapText="1"/>
    </xf>
    <xf numFmtId="165" fontId="35" fillId="0" borderId="0" xfId="0" applyNumberFormat="1" applyFont="1" applyAlignment="1">
      <alignment horizontal="center" wrapText="1"/>
    </xf>
    <xf numFmtId="0" fontId="8" fillId="0" borderId="0" xfId="0" applyFont="1" applyAlignment="1">
      <alignment horizontal="center" wrapText="1"/>
    </xf>
    <xf numFmtId="165" fontId="8" fillId="0" borderId="0" xfId="0" applyNumberFormat="1" applyFont="1" applyAlignment="1">
      <alignment horizontal="center" wrapText="1"/>
    </xf>
    <xf numFmtId="0" fontId="8" fillId="0" borderId="16" xfId="0" applyFont="1" applyBorder="1" applyAlignment="1">
      <alignment horizontal="right" wrapText="1"/>
    </xf>
    <xf numFmtId="0" fontId="0" fillId="0" borderId="17" xfId="0" applyBorder="1" applyAlignment="1">
      <alignment horizontal="center" wrapText="1"/>
    </xf>
    <xf numFmtId="0" fontId="8" fillId="0" borderId="0" xfId="0" applyFont="1" applyAlignment="1">
      <alignment horizontal="right" wrapText="1"/>
    </xf>
    <xf numFmtId="0" fontId="0" fillId="0" borderId="0" xfId="0" applyAlignment="1">
      <alignment horizontal="center" wrapText="1"/>
    </xf>
    <xf numFmtId="0" fontId="5" fillId="7" borderId="46" xfId="0" applyFont="1" applyFill="1" applyBorder="1" applyAlignment="1">
      <alignment horizontal="right" wrapText="1"/>
    </xf>
    <xf numFmtId="0" fontId="5" fillId="7" borderId="28" xfId="0" applyFont="1" applyFill="1" applyBorder="1" applyAlignment="1">
      <alignment horizontal="right" wrapText="1"/>
    </xf>
    <xf numFmtId="0" fontId="5" fillId="7" borderId="42" xfId="0" applyFont="1" applyFill="1" applyBorder="1" applyAlignment="1">
      <alignment horizontal="right" wrapText="1"/>
    </xf>
    <xf numFmtId="0" fontId="5" fillId="0" borderId="0" xfId="0" applyFont="1" applyAlignment="1">
      <alignment horizontal="right" wrapText="1"/>
    </xf>
    <xf numFmtId="0" fontId="5" fillId="0" borderId="0" xfId="0" applyFont="1" applyAlignment="1">
      <alignment horizontal="left" vertical="top" wrapText="1" indent="1"/>
    </xf>
    <xf numFmtId="0" fontId="0" fillId="0" borderId="0" xfId="0" applyAlignment="1">
      <alignment wrapText="1"/>
    </xf>
    <xf numFmtId="0" fontId="8" fillId="0" borderId="2" xfId="0" applyFont="1" applyBorder="1" applyAlignment="1" applyProtection="1">
      <alignment horizontal="right" wrapText="1"/>
      <protection locked="0"/>
    </xf>
    <xf numFmtId="0" fontId="8" fillId="0" borderId="28" xfId="0" applyFont="1" applyBorder="1" applyAlignment="1" applyProtection="1">
      <alignment horizontal="right" wrapText="1"/>
      <protection locked="0"/>
    </xf>
    <xf numFmtId="49" fontId="11" fillId="0" borderId="0" xfId="0" applyNumberFormat="1" applyFont="1" applyAlignment="1">
      <alignment vertical="center" wrapText="1"/>
    </xf>
    <xf numFmtId="0" fontId="5" fillId="5" borderId="33" xfId="0" applyFont="1" applyFill="1" applyBorder="1" applyAlignment="1">
      <alignment horizontal="center" vertical="center" wrapText="1"/>
    </xf>
    <xf numFmtId="165" fontId="4" fillId="7" borderId="40" xfId="0" applyNumberFormat="1" applyFont="1" applyFill="1" applyBorder="1" applyAlignment="1">
      <alignment horizontal="right" vertical="center" wrapText="1"/>
    </xf>
    <xf numFmtId="0" fontId="4" fillId="7" borderId="56" xfId="0" applyFont="1" applyFill="1" applyBorder="1" applyAlignment="1">
      <alignment horizontal="right" vertical="center" wrapText="1"/>
    </xf>
    <xf numFmtId="0" fontId="5" fillId="5" borderId="46" xfId="0" applyFont="1" applyFill="1" applyBorder="1" applyAlignment="1">
      <alignment horizontal="center" vertical="center" wrapText="1"/>
    </xf>
    <xf numFmtId="0" fontId="8" fillId="3" borderId="18" xfId="2" applyFont="1" applyFill="1" applyBorder="1" applyAlignment="1">
      <alignment horizontal="left" vertical="center" wrapText="1"/>
    </xf>
    <xf numFmtId="0" fontId="8" fillId="3" borderId="1" xfId="2" applyFont="1" applyFill="1" applyBorder="1" applyAlignment="1">
      <alignment horizontal="left" vertical="center" wrapText="1"/>
    </xf>
    <xf numFmtId="1" fontId="2" fillId="3" borderId="2" xfId="0" applyNumberFormat="1" applyFont="1" applyFill="1" applyBorder="1" applyAlignment="1">
      <alignment horizontal="right" vertical="center" wrapText="1"/>
    </xf>
    <xf numFmtId="1" fontId="0" fillId="3" borderId="2" xfId="0" applyNumberFormat="1" applyFill="1" applyBorder="1" applyAlignment="1">
      <alignment horizontal="right" vertical="center" wrapText="1"/>
    </xf>
    <xf numFmtId="1" fontId="2" fillId="3" borderId="45" xfId="0" applyNumberFormat="1" applyFont="1" applyFill="1" applyBorder="1" applyAlignment="1">
      <alignment horizontal="right" vertical="center" wrapText="1"/>
    </xf>
    <xf numFmtId="0" fontId="3" fillId="3" borderId="37" xfId="0" applyFont="1" applyFill="1" applyBorder="1" applyAlignment="1">
      <alignment vertical="center" wrapText="1"/>
    </xf>
    <xf numFmtId="0" fontId="3" fillId="3" borderId="53" xfId="0" applyFont="1" applyFill="1" applyBorder="1" applyAlignment="1">
      <alignment vertical="center" wrapText="1"/>
    </xf>
    <xf numFmtId="0" fontId="3" fillId="3" borderId="36" xfId="0" applyFont="1" applyFill="1" applyBorder="1" applyAlignment="1">
      <alignment vertical="center" wrapText="1"/>
    </xf>
    <xf numFmtId="0" fontId="39" fillId="3" borderId="1" xfId="5" applyFont="1" applyFill="1" applyBorder="1" applyAlignment="1">
      <alignment horizontal="left" vertical="top" wrapText="1"/>
    </xf>
    <xf numFmtId="0" fontId="39" fillId="3" borderId="2" xfId="5" applyFont="1" applyFill="1" applyBorder="1" applyAlignment="1">
      <alignment horizontal="left" vertical="top" wrapText="1"/>
    </xf>
    <xf numFmtId="1" fontId="39" fillId="3" borderId="1" xfId="5" applyNumberFormat="1" applyFont="1" applyFill="1" applyBorder="1" applyAlignment="1">
      <alignment horizontal="left" vertical="top" wrapText="1"/>
    </xf>
    <xf numFmtId="165" fontId="39" fillId="3" borderId="1" xfId="5" quotePrefix="1" applyNumberFormat="1" applyFont="1" applyFill="1" applyBorder="1" applyAlignment="1">
      <alignment horizontal="right" vertical="top" wrapText="1"/>
    </xf>
    <xf numFmtId="49" fontId="11" fillId="0" borderId="31" xfId="0" applyNumberFormat="1" applyFont="1" applyBorder="1" applyAlignment="1">
      <alignment vertical="center" wrapText="1"/>
    </xf>
    <xf numFmtId="49" fontId="37" fillId="0" borderId="0" xfId="0" applyNumberFormat="1" applyFont="1" applyAlignment="1">
      <alignment vertical="center" wrapText="1"/>
    </xf>
    <xf numFmtId="0" fontId="7" fillId="0" borderId="0" xfId="0" applyFont="1" applyAlignment="1">
      <alignment vertical="center" wrapText="1"/>
    </xf>
    <xf numFmtId="0" fontId="2" fillId="0" borderId="3" xfId="0" applyFont="1" applyBorder="1" applyAlignment="1" applyProtection="1">
      <alignment vertical="top" wrapText="1"/>
      <protection locked="0"/>
    </xf>
    <xf numFmtId="0" fontId="38" fillId="3" borderId="33" xfId="0" applyFont="1" applyFill="1" applyBorder="1" applyAlignment="1">
      <alignment vertical="top" wrapText="1"/>
    </xf>
    <xf numFmtId="0" fontId="2" fillId="0" borderId="1" xfId="0" applyFont="1" applyBorder="1" applyAlignment="1" applyProtection="1">
      <alignment vertical="top" wrapText="1"/>
      <protection locked="0"/>
    </xf>
    <xf numFmtId="0" fontId="2" fillId="0" borderId="54" xfId="0" applyFont="1" applyBorder="1" applyAlignment="1" applyProtection="1">
      <alignment vertical="top" wrapText="1"/>
      <protection locked="0"/>
    </xf>
    <xf numFmtId="0" fontId="5" fillId="5" borderId="29" xfId="0" applyFont="1" applyFill="1" applyBorder="1" applyAlignment="1">
      <alignment vertical="center" wrapText="1"/>
    </xf>
    <xf numFmtId="0" fontId="5" fillId="5" borderId="30" xfId="0" applyFont="1" applyFill="1" applyBorder="1" applyAlignment="1">
      <alignment vertical="center" wrapText="1"/>
    </xf>
    <xf numFmtId="1" fontId="2" fillId="7" borderId="46" xfId="0" applyNumberFormat="1" applyFont="1" applyFill="1" applyBorder="1" applyAlignment="1">
      <alignment horizontal="right" vertical="center" wrapText="1"/>
    </xf>
    <xf numFmtId="1" fontId="2" fillId="7" borderId="45" xfId="0" applyNumberFormat="1" applyFont="1" applyFill="1" applyBorder="1" applyAlignment="1">
      <alignment horizontal="right" vertical="center" wrapText="1"/>
    </xf>
    <xf numFmtId="165" fontId="5" fillId="5" borderId="46" xfId="0" applyNumberFormat="1" applyFont="1" applyFill="1" applyBorder="1" applyAlignment="1">
      <alignment horizontal="center" vertical="center" wrapText="1"/>
    </xf>
    <xf numFmtId="0" fontId="5" fillId="5" borderId="47" xfId="0" applyFont="1" applyFill="1" applyBorder="1" applyAlignment="1">
      <alignment horizontal="center" vertical="center" wrapText="1"/>
    </xf>
    <xf numFmtId="0" fontId="5" fillId="5" borderId="63" xfId="0" applyFont="1" applyFill="1" applyBorder="1" applyAlignment="1">
      <alignment horizontal="center" vertical="center" wrapText="1"/>
    </xf>
    <xf numFmtId="0" fontId="2" fillId="5" borderId="19" xfId="0" applyFont="1" applyFill="1" applyBorder="1" applyAlignment="1">
      <alignment horizontal="left" vertical="top" wrapText="1"/>
    </xf>
    <xf numFmtId="0" fontId="5" fillId="5" borderId="29" xfId="0" applyFont="1" applyFill="1" applyBorder="1" applyAlignment="1">
      <alignment vertical="top" wrapText="1"/>
    </xf>
    <xf numFmtId="0" fontId="5" fillId="5" borderId="30" xfId="0" applyFont="1" applyFill="1" applyBorder="1" applyAlignment="1">
      <alignment vertical="top" wrapText="1"/>
    </xf>
    <xf numFmtId="0" fontId="8" fillId="3" borderId="60" xfId="2" applyFont="1" applyFill="1" applyBorder="1" applyAlignment="1">
      <alignment horizontal="left" vertical="center" wrapText="1"/>
    </xf>
    <xf numFmtId="0" fontId="8" fillId="3" borderId="54" xfId="2" applyFont="1" applyFill="1" applyBorder="1" applyAlignment="1">
      <alignment horizontal="left" vertical="center" wrapText="1"/>
    </xf>
    <xf numFmtId="9" fontId="8" fillId="4" borderId="54" xfId="2" applyNumberFormat="1" applyFont="1" applyFill="1" applyBorder="1" applyAlignment="1" applyProtection="1">
      <alignment horizontal="center" vertical="center" wrapText="1"/>
      <protection locked="0"/>
    </xf>
    <xf numFmtId="3" fontId="8" fillId="7" borderId="33" xfId="2" applyNumberFormat="1" applyFont="1" applyFill="1" applyBorder="1" applyAlignment="1">
      <alignment horizontal="center" vertical="center" wrapText="1"/>
    </xf>
    <xf numFmtId="10" fontId="8" fillId="7" borderId="33" xfId="2" applyNumberFormat="1" applyFont="1" applyFill="1" applyBorder="1" applyAlignment="1">
      <alignment horizontal="center" vertical="center" wrapText="1"/>
    </xf>
    <xf numFmtId="0" fontId="2" fillId="4" borderId="0" xfId="0" applyFont="1" applyFill="1" applyAlignment="1" applyProtection="1">
      <alignment vertical="center" wrapText="1"/>
      <protection locked="0"/>
    </xf>
    <xf numFmtId="164" fontId="2" fillId="3" borderId="8" xfId="0" applyNumberFormat="1" applyFont="1" applyFill="1" applyBorder="1" applyAlignment="1">
      <alignment horizontal="right" vertical="center" wrapText="1"/>
    </xf>
    <xf numFmtId="164" fontId="4" fillId="3" borderId="8" xfId="4" applyNumberFormat="1" applyFont="1" applyFill="1" applyBorder="1" applyAlignment="1" applyProtection="1">
      <alignment horizontal="right" vertical="center" wrapText="1"/>
    </xf>
    <xf numFmtId="164" fontId="2" fillId="3" borderId="2" xfId="0" applyNumberFormat="1" applyFont="1" applyFill="1" applyBorder="1" applyAlignment="1">
      <alignment horizontal="right" vertical="center" wrapText="1"/>
    </xf>
    <xf numFmtId="164" fontId="2" fillId="3" borderId="1" xfId="0" applyNumberFormat="1" applyFont="1" applyFill="1" applyBorder="1" applyAlignment="1">
      <alignment horizontal="right" vertical="center" wrapText="1"/>
    </xf>
    <xf numFmtId="164" fontId="2" fillId="3" borderId="15" xfId="0" applyNumberFormat="1" applyFont="1" applyFill="1" applyBorder="1" applyAlignment="1">
      <alignment horizontal="right" vertical="center" wrapText="1"/>
    </xf>
    <xf numFmtId="164" fontId="4" fillId="3" borderId="1" xfId="0" applyNumberFormat="1" applyFont="1" applyFill="1" applyBorder="1" applyAlignment="1">
      <alignment horizontal="right" vertical="center" wrapText="1"/>
    </xf>
    <xf numFmtId="164" fontId="4" fillId="3" borderId="15" xfId="0" applyNumberFormat="1" applyFont="1" applyFill="1" applyBorder="1" applyAlignment="1">
      <alignment horizontal="right" vertical="center" wrapText="1"/>
    </xf>
    <xf numFmtId="164" fontId="4" fillId="3" borderId="50" xfId="0" applyNumberFormat="1" applyFont="1" applyFill="1" applyBorder="1" applyAlignment="1">
      <alignment horizontal="right" vertical="center" wrapText="1"/>
    </xf>
    <xf numFmtId="164" fontId="4" fillId="3" borderId="49" xfId="0" applyNumberFormat="1" applyFont="1" applyFill="1" applyBorder="1" applyAlignment="1">
      <alignment horizontal="right" vertical="center" wrapText="1"/>
    </xf>
    <xf numFmtId="164" fontId="4" fillId="3" borderId="54" xfId="0" applyNumberFormat="1" applyFont="1" applyFill="1" applyBorder="1" applyAlignment="1">
      <alignment horizontal="right" vertical="center" wrapText="1"/>
    </xf>
    <xf numFmtId="164" fontId="4" fillId="3" borderId="45" xfId="0" applyNumberFormat="1" applyFont="1" applyFill="1" applyBorder="1" applyAlignment="1">
      <alignment horizontal="right" vertical="center" wrapText="1"/>
    </xf>
    <xf numFmtId="164" fontId="4" fillId="3" borderId="34" xfId="0" applyNumberFormat="1" applyFont="1" applyFill="1" applyBorder="1" applyAlignment="1">
      <alignment horizontal="right" vertical="center" wrapText="1"/>
    </xf>
    <xf numFmtId="164" fontId="4" fillId="3" borderId="41" xfId="0" applyNumberFormat="1" applyFont="1" applyFill="1" applyBorder="1" applyAlignment="1">
      <alignment horizontal="right" vertical="center" wrapText="1"/>
    </xf>
    <xf numFmtId="164" fontId="0" fillId="0" borderId="0" xfId="0" applyNumberFormat="1" applyAlignment="1">
      <alignment horizontal="left" vertical="center" wrapText="1"/>
    </xf>
    <xf numFmtId="164" fontId="4" fillId="3" borderId="38" xfId="0" applyNumberFormat="1" applyFont="1" applyFill="1" applyBorder="1" applyAlignment="1">
      <alignment horizontal="right" vertical="center" wrapText="1"/>
    </xf>
    <xf numFmtId="164" fontId="2" fillId="3" borderId="14" xfId="0" applyNumberFormat="1" applyFont="1" applyFill="1" applyBorder="1" applyAlignment="1">
      <alignment horizontal="right" vertical="center" wrapText="1"/>
    </xf>
    <xf numFmtId="164" fontId="0" fillId="3" borderId="14" xfId="0" applyNumberFormat="1" applyFill="1" applyBorder="1" applyAlignment="1">
      <alignment horizontal="right" vertical="center" wrapText="1"/>
    </xf>
    <xf numFmtId="164" fontId="2" fillId="7" borderId="67" xfId="0" applyNumberFormat="1" applyFont="1" applyFill="1" applyBorder="1" applyAlignment="1">
      <alignment horizontal="right" vertical="center" wrapText="1"/>
    </xf>
    <xf numFmtId="164" fontId="2" fillId="7" borderId="14" xfId="0" applyNumberFormat="1" applyFont="1" applyFill="1" applyBorder="1" applyAlignment="1">
      <alignment horizontal="right" vertical="center" wrapText="1"/>
    </xf>
    <xf numFmtId="164" fontId="4" fillId="7" borderId="68" xfId="0" applyNumberFormat="1" applyFont="1" applyFill="1" applyBorder="1" applyAlignment="1">
      <alignment horizontal="right" vertical="center" wrapText="1"/>
    </xf>
    <xf numFmtId="164" fontId="2" fillId="3" borderId="14" xfId="1" applyNumberFormat="1" applyFont="1" applyFill="1" applyBorder="1" applyAlignment="1" applyProtection="1">
      <alignment horizontal="right" vertical="center" wrapText="1"/>
    </xf>
    <xf numFmtId="164" fontId="0" fillId="3" borderId="14" xfId="1" applyNumberFormat="1" applyFont="1" applyFill="1" applyBorder="1" applyAlignment="1" applyProtection="1">
      <alignment horizontal="right" vertical="center" wrapText="1"/>
    </xf>
    <xf numFmtId="164" fontId="0" fillId="3" borderId="1" xfId="0" applyNumberFormat="1" applyFill="1" applyBorder="1" applyAlignment="1">
      <alignment horizontal="right" vertical="center" wrapText="1"/>
    </xf>
    <xf numFmtId="164" fontId="2" fillId="3" borderId="54" xfId="0" applyNumberFormat="1" applyFont="1" applyFill="1" applyBorder="1" applyAlignment="1">
      <alignment horizontal="right" vertical="center" wrapText="1"/>
    </xf>
    <xf numFmtId="164" fontId="4" fillId="7" borderId="33" xfId="0" applyNumberFormat="1" applyFont="1" applyFill="1" applyBorder="1" applyAlignment="1">
      <alignment horizontal="right" vertical="center" wrapText="1"/>
    </xf>
    <xf numFmtId="164" fontId="4" fillId="7" borderId="54" xfId="0" applyNumberFormat="1" applyFont="1" applyFill="1" applyBorder="1" applyAlignment="1">
      <alignment horizontal="right" vertical="center" wrapText="1"/>
    </xf>
    <xf numFmtId="164" fontId="4" fillId="7" borderId="34" xfId="0" applyNumberFormat="1" applyFont="1" applyFill="1" applyBorder="1" applyAlignment="1">
      <alignment horizontal="right" vertical="center" wrapText="1"/>
    </xf>
    <xf numFmtId="164" fontId="8" fillId="3" borderId="1" xfId="2" applyNumberFormat="1" applyFont="1" applyFill="1" applyBorder="1" applyAlignment="1">
      <alignment horizontal="right" vertical="center" wrapText="1"/>
    </xf>
    <xf numFmtId="164" fontId="8" fillId="3" borderId="54" xfId="2" applyNumberFormat="1" applyFont="1" applyFill="1" applyBorder="1" applyAlignment="1">
      <alignment horizontal="right" vertical="center" wrapText="1"/>
    </xf>
    <xf numFmtId="164" fontId="8" fillId="7" borderId="33" xfId="2" applyNumberFormat="1" applyFont="1" applyFill="1" applyBorder="1" applyAlignment="1">
      <alignment horizontal="right" vertical="center" wrapText="1"/>
    </xf>
    <xf numFmtId="164" fontId="8" fillId="7" borderId="33" xfId="2" applyNumberFormat="1" applyFont="1" applyFill="1" applyBorder="1" applyAlignment="1">
      <alignment horizontal="center" vertical="center" wrapText="1"/>
    </xf>
    <xf numFmtId="164" fontId="8" fillId="7" borderId="8" xfId="2" applyNumberFormat="1" applyFont="1" applyFill="1" applyBorder="1" applyAlignment="1">
      <alignment horizontal="right" vertical="center" wrapText="1"/>
    </xf>
    <xf numFmtId="164" fontId="8" fillId="7" borderId="54" xfId="2" applyNumberFormat="1" applyFont="1" applyFill="1" applyBorder="1" applyAlignment="1">
      <alignment horizontal="center" vertical="center" wrapText="1"/>
    </xf>
    <xf numFmtId="164" fontId="4" fillId="7" borderId="34" xfId="2" applyNumberFormat="1" applyFont="1" applyFill="1" applyBorder="1" applyAlignment="1">
      <alignment horizontal="right" vertical="center" wrapText="1"/>
    </xf>
    <xf numFmtId="164" fontId="2" fillId="7" borderId="34" xfId="2" applyNumberFormat="1" applyFont="1" applyFill="1" applyBorder="1" applyAlignment="1">
      <alignment horizontal="center" vertical="center" wrapText="1"/>
    </xf>
    <xf numFmtId="164" fontId="8" fillId="3" borderId="75" xfId="2" applyNumberFormat="1" applyFont="1" applyFill="1" applyBorder="1" applyAlignment="1">
      <alignment horizontal="right" vertical="center" wrapText="1"/>
    </xf>
    <xf numFmtId="164" fontId="8" fillId="3" borderId="76" xfId="2" applyNumberFormat="1" applyFont="1" applyFill="1" applyBorder="1" applyAlignment="1">
      <alignment horizontal="right" vertical="center" wrapText="1"/>
    </xf>
    <xf numFmtId="164" fontId="5" fillId="7" borderId="72" xfId="2" applyNumberFormat="1" applyFont="1" applyFill="1" applyBorder="1" applyAlignment="1">
      <alignment horizontal="right" vertical="center" wrapText="1"/>
    </xf>
    <xf numFmtId="164" fontId="5" fillId="7" borderId="74" xfId="2" applyNumberFormat="1" applyFont="1" applyFill="1" applyBorder="1" applyAlignment="1">
      <alignment horizontal="right" vertical="center" wrapText="1"/>
    </xf>
    <xf numFmtId="164" fontId="4" fillId="7" borderId="71" xfId="2" applyNumberFormat="1" applyFont="1" applyFill="1" applyBorder="1" applyAlignment="1">
      <alignment horizontal="right" vertical="center" wrapText="1"/>
    </xf>
    <xf numFmtId="164" fontId="2" fillId="4" borderId="8" xfId="1" applyNumberFormat="1" applyFont="1" applyFill="1" applyBorder="1" applyAlignment="1" applyProtection="1">
      <alignment horizontal="right" vertical="top" wrapText="1"/>
      <protection locked="0"/>
    </xf>
    <xf numFmtId="164" fontId="2" fillId="3" borderId="8" xfId="0" applyNumberFormat="1" applyFont="1" applyFill="1" applyBorder="1" applyAlignment="1" applyProtection="1">
      <alignment horizontal="right" vertical="top" wrapText="1"/>
      <protection locked="0"/>
    </xf>
    <xf numFmtId="164" fontId="2" fillId="4" borderId="1" xfId="1" applyNumberFormat="1" applyFont="1" applyFill="1" applyBorder="1" applyAlignment="1" applyProtection="1">
      <alignment horizontal="right" vertical="top" wrapText="1"/>
      <protection locked="0"/>
    </xf>
    <xf numFmtId="164" fontId="2" fillId="3" borderId="1" xfId="0" applyNumberFormat="1" applyFont="1" applyFill="1" applyBorder="1" applyAlignment="1" applyProtection="1">
      <alignment horizontal="right" vertical="top" wrapText="1"/>
      <protection locked="0"/>
    </xf>
    <xf numFmtId="164" fontId="2" fillId="0" borderId="2" xfId="0" applyNumberFormat="1" applyFont="1" applyBorder="1" applyAlignment="1" applyProtection="1">
      <alignment horizontal="left" vertical="top" wrapText="1"/>
      <protection locked="0"/>
    </xf>
    <xf numFmtId="164" fontId="2" fillId="4" borderId="6" xfId="0" applyNumberFormat="1" applyFont="1" applyFill="1" applyBorder="1" applyAlignment="1" applyProtection="1">
      <alignment horizontal="left" vertical="top" wrapText="1"/>
      <protection locked="0"/>
    </xf>
    <xf numFmtId="164" fontId="2" fillId="4" borderId="1" xfId="0" applyNumberFormat="1" applyFont="1" applyFill="1" applyBorder="1" applyAlignment="1" applyProtection="1">
      <alignment horizontal="left" vertical="top" wrapText="1"/>
      <protection locked="0"/>
    </xf>
    <xf numFmtId="164" fontId="2" fillId="3" borderId="54" xfId="0" applyNumberFormat="1" applyFont="1" applyFill="1" applyBorder="1" applyAlignment="1">
      <alignment horizontal="right" vertical="top" wrapText="1"/>
    </xf>
    <xf numFmtId="164" fontId="4" fillId="3" borderId="34" xfId="0" applyNumberFormat="1" applyFont="1" applyFill="1" applyBorder="1" applyAlignment="1">
      <alignment horizontal="right" vertical="top" wrapText="1"/>
    </xf>
    <xf numFmtId="164" fontId="2" fillId="3" borderId="54" xfId="0" applyNumberFormat="1" applyFont="1" applyFill="1" applyBorder="1" applyAlignment="1" applyProtection="1">
      <alignment horizontal="right" vertical="top" wrapText="1"/>
      <protection locked="0"/>
    </xf>
    <xf numFmtId="164" fontId="4" fillId="7" borderId="33" xfId="0" applyNumberFormat="1" applyFont="1" applyFill="1" applyBorder="1" applyAlignment="1">
      <alignment horizontal="right" vertical="top" wrapText="1"/>
    </xf>
    <xf numFmtId="164" fontId="4" fillId="7" borderId="54" xfId="0" applyNumberFormat="1" applyFont="1" applyFill="1" applyBorder="1" applyAlignment="1">
      <alignment horizontal="right" vertical="top" wrapText="1"/>
    </xf>
    <xf numFmtId="164" fontId="4" fillId="7" borderId="34" xfId="0" applyNumberFormat="1" applyFont="1" applyFill="1" applyBorder="1" applyAlignment="1">
      <alignment horizontal="right" vertical="top" wrapText="1"/>
    </xf>
    <xf numFmtId="164" fontId="2" fillId="3" borderId="38" xfId="0" applyNumberFormat="1" applyFont="1" applyFill="1" applyBorder="1" applyAlignment="1" applyProtection="1">
      <alignment horizontal="right" vertical="top" wrapText="1"/>
      <protection locked="0"/>
    </xf>
    <xf numFmtId="164" fontId="2" fillId="3" borderId="4" xfId="0" applyNumberFormat="1" applyFont="1" applyFill="1" applyBorder="1" applyAlignment="1">
      <alignment horizontal="right" vertical="top" wrapText="1"/>
    </xf>
    <xf numFmtId="164" fontId="4" fillId="3" borderId="50" xfId="0" applyNumberFormat="1" applyFont="1" applyFill="1" applyBorder="1" applyAlignment="1">
      <alignment horizontal="right" vertical="top" wrapText="1"/>
    </xf>
    <xf numFmtId="164" fontId="2" fillId="0" borderId="1" xfId="0" applyNumberFormat="1" applyFont="1" applyBorder="1" applyAlignment="1" applyProtection="1">
      <alignment horizontal="right" vertical="top" wrapText="1"/>
      <protection locked="0"/>
    </xf>
    <xf numFmtId="164" fontId="2" fillId="3" borderId="75" xfId="0" applyNumberFormat="1" applyFont="1" applyFill="1" applyBorder="1" applyAlignment="1" applyProtection="1">
      <alignment horizontal="right" vertical="top" wrapText="1"/>
      <protection locked="0"/>
    </xf>
    <xf numFmtId="164" fontId="2" fillId="0" borderId="54" xfId="0" applyNumberFormat="1" applyFont="1" applyBorder="1" applyAlignment="1" applyProtection="1">
      <alignment horizontal="right" vertical="top" wrapText="1"/>
      <protection locked="0"/>
    </xf>
    <xf numFmtId="164" fontId="2" fillId="3" borderId="76" xfId="0" applyNumberFormat="1" applyFont="1" applyFill="1" applyBorder="1" applyAlignment="1" applyProtection="1">
      <alignment horizontal="right" vertical="top" wrapText="1"/>
      <protection locked="0"/>
    </xf>
    <xf numFmtId="164" fontId="4" fillId="3" borderId="72" xfId="0" applyNumberFormat="1" applyFont="1" applyFill="1" applyBorder="1" applyAlignment="1">
      <alignment horizontal="right" vertical="top" wrapText="1"/>
    </xf>
    <xf numFmtId="164" fontId="4" fillId="3" borderId="75" xfId="0" applyNumberFormat="1" applyFont="1" applyFill="1" applyBorder="1" applyAlignment="1">
      <alignment horizontal="right" vertical="top" wrapText="1"/>
    </xf>
    <xf numFmtId="164" fontId="4" fillId="0" borderId="0" xfId="0" applyNumberFormat="1" applyFont="1" applyAlignment="1">
      <alignment horizontal="right" vertical="top" wrapText="1"/>
    </xf>
    <xf numFmtId="164" fontId="5" fillId="5" borderId="69" xfId="0" applyNumberFormat="1" applyFont="1" applyFill="1" applyBorder="1" applyAlignment="1">
      <alignment horizontal="center" vertical="center" wrapText="1"/>
    </xf>
    <xf numFmtId="164" fontId="39" fillId="3" borderId="33" xfId="0" quotePrefix="1" applyNumberFormat="1" applyFont="1" applyFill="1" applyBorder="1" applyAlignment="1">
      <alignment horizontal="right" vertical="top" wrapText="1"/>
    </xf>
    <xf numFmtId="164" fontId="39" fillId="3" borderId="72" xfId="0" quotePrefix="1" applyNumberFormat="1" applyFont="1" applyFill="1" applyBorder="1" applyAlignment="1">
      <alignment horizontal="right" vertical="top" wrapText="1"/>
    </xf>
    <xf numFmtId="164" fontId="17" fillId="0" borderId="0" xfId="0" applyNumberFormat="1" applyFont="1" applyAlignment="1">
      <alignment horizontal="right" vertical="top" wrapText="1"/>
    </xf>
    <xf numFmtId="164" fontId="2" fillId="7" borderId="33" xfId="0" applyNumberFormat="1" applyFont="1" applyFill="1" applyBorder="1" applyAlignment="1">
      <alignment horizontal="right" vertical="top" wrapText="1"/>
    </xf>
    <xf numFmtId="164" fontId="4" fillId="7" borderId="72" xfId="0" applyNumberFormat="1" applyFont="1" applyFill="1" applyBorder="1" applyAlignment="1">
      <alignment horizontal="right" vertical="top" wrapText="1"/>
    </xf>
    <xf numFmtId="164" fontId="2" fillId="7" borderId="54" xfId="0" applyNumberFormat="1" applyFont="1" applyFill="1" applyBorder="1" applyAlignment="1">
      <alignment horizontal="right" vertical="top" wrapText="1"/>
    </xf>
    <xf numFmtId="164" fontId="4" fillId="7" borderId="76" xfId="0" applyNumberFormat="1" applyFont="1" applyFill="1" applyBorder="1" applyAlignment="1">
      <alignment horizontal="right" vertical="top" wrapText="1"/>
    </xf>
    <xf numFmtId="164" fontId="4" fillId="7" borderId="71" xfId="0" applyNumberFormat="1" applyFont="1" applyFill="1" applyBorder="1" applyAlignment="1">
      <alignment horizontal="right" vertical="top" wrapText="1"/>
    </xf>
    <xf numFmtId="164" fontId="2" fillId="4" borderId="54" xfId="0" applyNumberFormat="1" applyFont="1" applyFill="1" applyBorder="1" applyAlignment="1" applyProtection="1">
      <alignment horizontal="right" vertical="top" wrapText="1"/>
      <protection locked="0"/>
    </xf>
    <xf numFmtId="164" fontId="4" fillId="7" borderId="1" xfId="0" applyNumberFormat="1" applyFont="1" applyFill="1" applyBorder="1" applyAlignment="1">
      <alignment horizontal="right" vertical="top" wrapText="1"/>
    </xf>
    <xf numFmtId="164" fontId="8" fillId="4" borderId="1" xfId="1" applyNumberFormat="1" applyFont="1" applyFill="1" applyBorder="1" applyAlignment="1" applyProtection="1">
      <alignment horizontal="right" wrapText="1"/>
      <protection locked="0"/>
    </xf>
    <xf numFmtId="164" fontId="5" fillId="3" borderId="1" xfId="1" applyNumberFormat="1" applyFont="1" applyFill="1" applyBorder="1" applyAlignment="1" applyProtection="1">
      <alignment horizontal="right" wrapText="1"/>
    </xf>
    <xf numFmtId="164" fontId="8" fillId="4" borderId="38" xfId="1" applyNumberFormat="1" applyFont="1" applyFill="1" applyBorder="1" applyAlignment="1" applyProtection="1">
      <alignment horizontal="right" wrapText="1"/>
      <protection locked="0"/>
    </xf>
    <xf numFmtId="164" fontId="5" fillId="3" borderId="38" xfId="1" applyNumberFormat="1" applyFont="1" applyFill="1" applyBorder="1" applyAlignment="1" applyProtection="1">
      <alignment horizontal="right" wrapText="1"/>
    </xf>
    <xf numFmtId="164" fontId="8" fillId="7" borderId="33" xfId="1" applyNumberFormat="1" applyFont="1" applyFill="1" applyBorder="1" applyAlignment="1" applyProtection="1">
      <alignment horizontal="right" wrapText="1"/>
    </xf>
    <xf numFmtId="164" fontId="5" fillId="7" borderId="72" xfId="1" applyNumberFormat="1" applyFont="1" applyFill="1" applyBorder="1" applyAlignment="1" applyProtection="1">
      <alignment horizontal="right" wrapText="1"/>
    </xf>
    <xf numFmtId="164" fontId="8" fillId="7" borderId="38" xfId="1" applyNumberFormat="1" applyFont="1" applyFill="1" applyBorder="1" applyAlignment="1" applyProtection="1">
      <alignment horizontal="right" wrapText="1"/>
    </xf>
    <xf numFmtId="164" fontId="5" fillId="7" borderId="73" xfId="1" applyNumberFormat="1" applyFont="1" applyFill="1" applyBorder="1" applyAlignment="1" applyProtection="1">
      <alignment horizontal="right" wrapText="1"/>
    </xf>
    <xf numFmtId="164" fontId="5" fillId="7" borderId="43" xfId="1" applyNumberFormat="1" applyFont="1" applyFill="1" applyBorder="1" applyAlignment="1" applyProtection="1">
      <alignment horizontal="right" wrapText="1"/>
    </xf>
    <xf numFmtId="164" fontId="5" fillId="7" borderId="70" xfId="1" applyNumberFormat="1" applyFont="1" applyFill="1" applyBorder="1" applyAlignment="1" applyProtection="1">
      <alignment horizontal="right" wrapText="1"/>
    </xf>
    <xf numFmtId="164" fontId="2" fillId="4" borderId="14" xfId="1" applyNumberFormat="1" applyFont="1" applyFill="1" applyBorder="1" applyAlignment="1" applyProtection="1">
      <alignment horizontal="right" vertical="center" wrapText="1"/>
      <protection locked="0"/>
    </xf>
    <xf numFmtId="164" fontId="0" fillId="4" borderId="14" xfId="1" applyNumberFormat="1" applyFont="1" applyFill="1" applyBorder="1" applyAlignment="1" applyProtection="1">
      <alignment horizontal="right" vertical="center" wrapText="1"/>
      <protection locked="0"/>
    </xf>
    <xf numFmtId="164" fontId="2" fillId="4" borderId="1" xfId="0" applyNumberFormat="1" applyFont="1" applyFill="1" applyBorder="1" applyAlignment="1" applyProtection="1">
      <alignment horizontal="right" vertical="center" wrapText="1"/>
      <protection locked="0"/>
    </xf>
    <xf numFmtId="164" fontId="2" fillId="4" borderId="54" xfId="0" applyNumberFormat="1" applyFont="1" applyFill="1" applyBorder="1" applyAlignment="1" applyProtection="1">
      <alignment horizontal="right" vertical="center" wrapText="1"/>
      <protection locked="0"/>
    </xf>
    <xf numFmtId="164" fontId="4" fillId="3" borderId="67" xfId="0" applyNumberFormat="1" applyFont="1" applyFill="1" applyBorder="1" applyAlignment="1">
      <alignment horizontal="right" vertical="center" wrapText="1"/>
    </xf>
    <xf numFmtId="164" fontId="4" fillId="3" borderId="26" xfId="0" applyNumberFormat="1" applyFont="1" applyFill="1" applyBorder="1" applyAlignment="1">
      <alignment horizontal="right" vertical="center" wrapText="1"/>
    </xf>
    <xf numFmtId="164" fontId="4" fillId="3" borderId="69" xfId="0" applyNumberFormat="1" applyFont="1" applyFill="1" applyBorder="1" applyAlignment="1">
      <alignment horizontal="right" vertical="center" wrapText="1"/>
    </xf>
    <xf numFmtId="164" fontId="4" fillId="3" borderId="73" xfId="0" applyNumberFormat="1" applyFont="1" applyFill="1" applyBorder="1" applyAlignment="1">
      <alignment horizontal="right" vertical="center" wrapText="1"/>
    </xf>
    <xf numFmtId="164" fontId="4" fillId="7" borderId="37" xfId="0" applyNumberFormat="1" applyFont="1" applyFill="1" applyBorder="1" applyAlignment="1">
      <alignment horizontal="right" vertical="center" wrapText="1"/>
    </xf>
    <xf numFmtId="164" fontId="2" fillId="4" borderId="3" xfId="1" applyNumberFormat="1" applyFont="1" applyFill="1" applyBorder="1" applyAlignment="1" applyProtection="1">
      <alignment horizontal="right" vertical="center" wrapText="1"/>
      <protection locked="0"/>
    </xf>
    <xf numFmtId="165" fontId="5" fillId="5" borderId="58" xfId="0" applyNumberFormat="1" applyFont="1" applyFill="1" applyBorder="1" applyAlignment="1">
      <alignment horizontal="center" vertical="center" wrapText="1"/>
    </xf>
    <xf numFmtId="164" fontId="2" fillId="3" borderId="18" xfId="0" applyNumberFormat="1" applyFont="1" applyFill="1" applyBorder="1" applyAlignment="1">
      <alignment horizontal="right" vertical="center" wrapText="1"/>
    </xf>
    <xf numFmtId="164" fontId="2" fillId="3" borderId="60" xfId="0" applyNumberFormat="1" applyFont="1" applyFill="1" applyBorder="1" applyAlignment="1">
      <alignment horizontal="right" vertical="center" wrapText="1"/>
    </xf>
    <xf numFmtId="49" fontId="48" fillId="0" borderId="1" xfId="0" applyNumberFormat="1" applyFont="1" applyBorder="1" applyAlignment="1">
      <alignment vertical="center" wrapText="1"/>
    </xf>
    <xf numFmtId="0" fontId="2" fillId="8" borderId="1" xfId="0" applyFont="1" applyFill="1" applyBorder="1" applyAlignment="1">
      <alignment vertical="center" wrapText="1"/>
    </xf>
    <xf numFmtId="0" fontId="8" fillId="0" borderId="1" xfId="0" applyFont="1" applyBorder="1" applyAlignment="1">
      <alignment vertical="center" wrapText="1"/>
    </xf>
    <xf numFmtId="0" fontId="2" fillId="0" borderId="1" xfId="0" applyFont="1" applyBorder="1" applyAlignment="1">
      <alignment vertical="center" wrapText="1"/>
    </xf>
    <xf numFmtId="0" fontId="8" fillId="8" borderId="1" xfId="0" applyFont="1" applyFill="1" applyBorder="1" applyAlignment="1">
      <alignment vertical="center" wrapText="1"/>
    </xf>
    <xf numFmtId="0" fontId="2" fillId="4" borderId="1" xfId="0" applyFont="1" applyFill="1" applyBorder="1" applyAlignment="1">
      <alignment vertical="center" wrapText="1"/>
    </xf>
    <xf numFmtId="49" fontId="49" fillId="0" borderId="0" xfId="0" applyNumberFormat="1" applyFont="1" applyAlignment="1">
      <alignment vertical="center" wrapText="1"/>
    </xf>
    <xf numFmtId="49" fontId="37" fillId="4" borderId="0" xfId="0" applyNumberFormat="1" applyFont="1" applyFill="1" applyAlignment="1">
      <alignment vertical="center" wrapText="1"/>
    </xf>
    <xf numFmtId="49" fontId="37" fillId="4" borderId="0" xfId="0" applyNumberFormat="1" applyFont="1" applyFill="1" applyAlignment="1">
      <alignment horizontal="center" vertical="center" wrapText="1"/>
    </xf>
    <xf numFmtId="0" fontId="7" fillId="4" borderId="0" xfId="0" applyFont="1" applyFill="1" applyAlignment="1">
      <alignment vertical="center" wrapText="1"/>
    </xf>
    <xf numFmtId="0" fontId="5" fillId="4" borderId="0" xfId="0" applyFont="1" applyFill="1" applyAlignment="1">
      <alignment vertical="center" wrapText="1"/>
    </xf>
    <xf numFmtId="0" fontId="5" fillId="4" borderId="0" xfId="0" applyFont="1" applyFill="1" applyAlignment="1">
      <alignment horizontal="left" vertical="center" wrapText="1"/>
    </xf>
    <xf numFmtId="0" fontId="5" fillId="4" borderId="0" xfId="0" applyFont="1" applyFill="1" applyAlignment="1">
      <alignment horizontal="right" vertical="center" wrapText="1"/>
    </xf>
    <xf numFmtId="0" fontId="33" fillId="4" borderId="0" xfId="0" applyFont="1" applyFill="1" applyAlignment="1">
      <alignment horizontal="center" vertical="center" wrapText="1"/>
    </xf>
    <xf numFmtId="0" fontId="28" fillId="4" borderId="0" xfId="0" applyFont="1" applyFill="1" applyAlignment="1">
      <alignment vertical="center" wrapText="1" readingOrder="1"/>
    </xf>
    <xf numFmtId="0" fontId="4" fillId="4" borderId="0" xfId="0" applyFont="1" applyFill="1" applyAlignment="1">
      <alignment vertical="center" wrapText="1" readingOrder="1"/>
    </xf>
    <xf numFmtId="0" fontId="8" fillId="4" borderId="0" xfId="0" applyFont="1" applyFill="1" applyAlignment="1">
      <alignment vertical="center" wrapText="1"/>
    </xf>
    <xf numFmtId="0" fontId="5" fillId="4" borderId="0" xfId="0" applyFont="1" applyFill="1" applyAlignment="1">
      <alignment horizontal="center" vertical="center" wrapText="1"/>
    </xf>
    <xf numFmtId="0" fontId="0" fillId="4" borderId="0" xfId="0" applyFill="1" applyAlignment="1">
      <alignment vertical="center" wrapText="1"/>
    </xf>
    <xf numFmtId="0" fontId="3" fillId="4" borderId="0" xfId="0" applyFont="1" applyFill="1" applyAlignment="1">
      <alignment vertical="center" wrapText="1"/>
    </xf>
    <xf numFmtId="0" fontId="4" fillId="4" borderId="0" xfId="0" applyFont="1" applyFill="1" applyAlignment="1">
      <alignment horizontal="center" vertical="center" wrapText="1"/>
    </xf>
    <xf numFmtId="0" fontId="46" fillId="4" borderId="0" xfId="0" applyFont="1" applyFill="1" applyAlignment="1" applyProtection="1">
      <alignment vertical="center" wrapText="1"/>
      <protection locked="0"/>
    </xf>
    <xf numFmtId="0" fontId="42" fillId="4" borderId="0" xfId="0" applyFont="1" applyFill="1" applyAlignment="1">
      <alignment vertical="center" wrapText="1"/>
    </xf>
    <xf numFmtId="49" fontId="4" fillId="4" borderId="0" xfId="0" applyNumberFormat="1" applyFont="1" applyFill="1" applyAlignment="1">
      <alignment horizontal="right" vertical="center" wrapText="1"/>
    </xf>
    <xf numFmtId="0" fontId="2" fillId="4" borderId="0" xfId="0" applyFont="1" applyFill="1" applyAlignment="1" applyProtection="1">
      <alignment vertical="top" wrapText="1"/>
      <protection locked="0"/>
    </xf>
    <xf numFmtId="49" fontId="0" fillId="4" borderId="0" xfId="0" applyNumberFormat="1" applyFill="1" applyAlignment="1">
      <alignment horizontal="left" vertical="center" wrapText="1"/>
    </xf>
    <xf numFmtId="0" fontId="42" fillId="0" borderId="30" xfId="0" applyFont="1" applyBorder="1" applyAlignment="1">
      <alignment vertical="center" wrapText="1"/>
    </xf>
    <xf numFmtId="0" fontId="42" fillId="0" borderId="61" xfId="0" applyFont="1" applyBorder="1" applyAlignment="1">
      <alignment vertical="center" wrapText="1"/>
    </xf>
    <xf numFmtId="0" fontId="2" fillId="0" borderId="60"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164" fontId="4" fillId="3" borderId="76" xfId="0" applyNumberFormat="1" applyFont="1" applyFill="1" applyBorder="1" applyAlignment="1">
      <alignment horizontal="right" vertical="top" wrapText="1"/>
    </xf>
    <xf numFmtId="164" fontId="4" fillId="3" borderId="71" xfId="0" applyNumberFormat="1" applyFont="1" applyFill="1" applyBorder="1" applyAlignment="1">
      <alignment horizontal="right" vertical="top" wrapText="1"/>
    </xf>
    <xf numFmtId="0" fontId="5" fillId="8" borderId="0" xfId="0" applyFont="1" applyFill="1" applyAlignment="1">
      <alignment vertical="center" wrapText="1"/>
    </xf>
    <xf numFmtId="0" fontId="4" fillId="3" borderId="2" xfId="0" applyFont="1" applyFill="1" applyBorder="1" applyAlignment="1">
      <alignment horizontal="right" vertical="top" wrapText="1"/>
    </xf>
    <xf numFmtId="0" fontId="4" fillId="3" borderId="1" xfId="0" applyFont="1" applyFill="1" applyBorder="1" applyAlignment="1">
      <alignment horizontal="right" vertical="top" wrapText="1"/>
    </xf>
    <xf numFmtId="49" fontId="3" fillId="0" borderId="0" xfId="0" applyNumberFormat="1" applyFont="1" applyAlignment="1">
      <alignment horizontal="left" vertical="top" wrapText="1"/>
    </xf>
    <xf numFmtId="0" fontId="11" fillId="0" borderId="0" xfId="0" applyFont="1" applyAlignment="1">
      <alignment horizontal="center" vertical="center" wrapText="1"/>
    </xf>
    <xf numFmtId="0" fontId="2" fillId="0" borderId="55"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5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57" xfId="0" applyFont="1" applyBorder="1" applyAlignment="1" applyProtection="1">
      <alignment horizontal="left" vertical="top" wrapText="1"/>
      <protection locked="0"/>
    </xf>
    <xf numFmtId="0" fontId="2" fillId="5" borderId="37" xfId="0" applyFont="1" applyFill="1" applyBorder="1" applyAlignment="1">
      <alignment horizontal="left" vertical="center" wrapText="1"/>
    </xf>
    <xf numFmtId="0" fontId="2" fillId="5" borderId="53" xfId="0" applyFont="1" applyFill="1" applyBorder="1" applyAlignment="1">
      <alignment horizontal="left" vertical="center" wrapText="1"/>
    </xf>
    <xf numFmtId="0" fontId="2" fillId="5" borderId="36" xfId="0" applyFont="1" applyFill="1" applyBorder="1" applyAlignment="1">
      <alignment horizontal="left" vertical="center" wrapText="1"/>
    </xf>
    <xf numFmtId="0" fontId="5" fillId="5" borderId="46" xfId="0" applyFont="1" applyFill="1" applyBorder="1" applyAlignment="1">
      <alignment horizontal="center" vertical="top" wrapText="1"/>
    </xf>
    <xf numFmtId="0" fontId="5" fillId="5" borderId="33" xfId="0" applyFont="1" applyFill="1" applyBorder="1" applyAlignment="1">
      <alignment horizontal="center" vertical="top" wrapText="1"/>
    </xf>
    <xf numFmtId="0" fontId="5" fillId="5" borderId="47" xfId="0" applyFont="1" applyFill="1" applyBorder="1" applyAlignment="1">
      <alignment horizontal="center" vertical="top" wrapText="1"/>
    </xf>
    <xf numFmtId="0" fontId="4" fillId="7" borderId="41" xfId="0" applyFont="1" applyFill="1" applyBorder="1" applyAlignment="1">
      <alignment horizontal="right" vertical="top" wrapText="1"/>
    </xf>
    <xf numFmtId="0" fontId="4" fillId="7" borderId="34" xfId="0" applyFont="1" applyFill="1" applyBorder="1" applyAlignment="1">
      <alignment horizontal="right" vertical="top" wrapText="1"/>
    </xf>
    <xf numFmtId="0" fontId="4" fillId="3" borderId="37" xfId="0" applyFont="1" applyFill="1" applyBorder="1" applyAlignment="1">
      <alignment horizontal="right" vertical="top" wrapText="1"/>
    </xf>
    <xf numFmtId="0" fontId="4" fillId="3" borderId="39" xfId="0" applyFont="1" applyFill="1" applyBorder="1" applyAlignment="1">
      <alignment horizontal="right" vertical="top" wrapText="1"/>
    </xf>
    <xf numFmtId="0" fontId="4" fillId="7" borderId="46" xfId="0" applyFont="1" applyFill="1" applyBorder="1" applyAlignment="1">
      <alignment horizontal="right" vertical="top" wrapText="1"/>
    </xf>
    <xf numFmtId="0" fontId="4" fillId="7" borderId="33" xfId="0" applyFont="1" applyFill="1" applyBorder="1" applyAlignment="1">
      <alignment horizontal="right" vertical="top" wrapText="1"/>
    </xf>
    <xf numFmtId="0" fontId="4" fillId="7" borderId="2" xfId="0" applyFont="1" applyFill="1" applyBorder="1" applyAlignment="1">
      <alignment horizontal="right" vertical="top" wrapText="1"/>
    </xf>
    <xf numFmtId="0" fontId="4" fillId="7" borderId="1" xfId="0" applyFont="1" applyFill="1" applyBorder="1" applyAlignment="1">
      <alignment horizontal="right" vertical="top" wrapText="1"/>
    </xf>
    <xf numFmtId="0" fontId="4" fillId="7" borderId="45" xfId="0" applyFont="1" applyFill="1" applyBorder="1" applyAlignment="1">
      <alignment horizontal="right" vertical="top" wrapText="1"/>
    </xf>
    <xf numFmtId="0" fontId="4" fillId="7" borderId="54" xfId="0" applyFont="1" applyFill="1" applyBorder="1" applyAlignment="1">
      <alignment horizontal="right" vertical="top" wrapText="1"/>
    </xf>
    <xf numFmtId="0" fontId="4" fillId="3" borderId="15" xfId="0" applyFont="1" applyFill="1" applyBorder="1" applyAlignment="1">
      <alignment horizontal="right" vertical="top" wrapText="1"/>
    </xf>
    <xf numFmtId="0" fontId="4" fillId="3" borderId="8" xfId="0" applyFont="1" applyFill="1" applyBorder="1" applyAlignment="1">
      <alignment horizontal="right" vertical="top" wrapText="1"/>
    </xf>
    <xf numFmtId="0" fontId="4" fillId="3" borderId="46" xfId="0" applyFont="1" applyFill="1" applyBorder="1" applyAlignment="1">
      <alignment horizontal="right" vertical="top" wrapText="1"/>
    </xf>
    <xf numFmtId="0" fontId="4" fillId="3" borderId="33" xfId="0" applyFont="1" applyFill="1" applyBorder="1" applyAlignment="1">
      <alignment horizontal="right" vertical="top" wrapText="1"/>
    </xf>
    <xf numFmtId="0" fontId="33" fillId="5" borderId="37" xfId="0" applyFont="1" applyFill="1" applyBorder="1" applyAlignment="1">
      <alignment horizontal="center" vertical="center" wrapText="1"/>
    </xf>
    <xf numFmtId="0" fontId="33" fillId="5" borderId="53" xfId="0" applyFont="1" applyFill="1" applyBorder="1" applyAlignment="1">
      <alignment horizontal="center" vertical="center" wrapText="1"/>
    </xf>
    <xf numFmtId="0" fontId="33" fillId="5" borderId="36" xfId="0" applyFont="1" applyFill="1" applyBorder="1" applyAlignment="1">
      <alignment horizontal="center" vertical="center" wrapText="1"/>
    </xf>
    <xf numFmtId="0" fontId="5" fillId="5" borderId="55" xfId="0" applyFont="1" applyFill="1" applyBorder="1" applyAlignment="1">
      <alignment vertical="center" wrapText="1"/>
    </xf>
    <xf numFmtId="0" fontId="5" fillId="5" borderId="29" xfId="0" applyFont="1" applyFill="1" applyBorder="1" applyAlignment="1">
      <alignment vertical="center" wrapText="1"/>
    </xf>
    <xf numFmtId="0" fontId="5" fillId="5" borderId="30" xfId="0" applyFont="1" applyFill="1" applyBorder="1" applyAlignment="1">
      <alignment vertical="center" wrapText="1"/>
    </xf>
    <xf numFmtId="0" fontId="28" fillId="5" borderId="16" xfId="0" applyFont="1" applyFill="1" applyBorder="1" applyAlignment="1">
      <alignment vertical="center" wrapText="1" readingOrder="1"/>
    </xf>
    <xf numFmtId="0" fontId="28" fillId="5" borderId="0" xfId="0" applyFont="1" applyFill="1" applyAlignment="1">
      <alignment vertical="center" wrapText="1" readingOrder="1"/>
    </xf>
    <xf numFmtId="0" fontId="28" fillId="5" borderId="17" xfId="0" applyFont="1" applyFill="1" applyBorder="1" applyAlignment="1">
      <alignment vertical="center" wrapText="1" readingOrder="1"/>
    </xf>
    <xf numFmtId="0" fontId="4" fillId="5" borderId="56" xfId="0" applyFont="1" applyFill="1" applyBorder="1" applyAlignment="1">
      <alignment vertical="center" wrapText="1" readingOrder="1"/>
    </xf>
    <xf numFmtId="0" fontId="4" fillId="5" borderId="31" xfId="0" applyFont="1" applyFill="1" applyBorder="1" applyAlignment="1">
      <alignment vertical="center" wrapText="1" readingOrder="1"/>
    </xf>
    <xf numFmtId="0" fontId="4" fillId="5" borderId="57" xfId="0" applyFont="1" applyFill="1" applyBorder="1" applyAlignment="1">
      <alignment vertical="center" wrapText="1" readingOrder="1"/>
    </xf>
    <xf numFmtId="0" fontId="5" fillId="5" borderId="37" xfId="0" applyFont="1" applyFill="1" applyBorder="1" applyAlignment="1">
      <alignment horizontal="center" vertical="center" wrapText="1"/>
    </xf>
    <xf numFmtId="0" fontId="5" fillId="5" borderId="53"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2" fillId="0" borderId="16"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49" fontId="36" fillId="0" borderId="0" xfId="0" applyNumberFormat="1" applyFont="1" applyAlignment="1">
      <alignment horizontal="left" vertical="center" wrapText="1"/>
    </xf>
    <xf numFmtId="0" fontId="4" fillId="0" borderId="16" xfId="0" applyFont="1" applyBorder="1" applyAlignment="1">
      <alignment horizontal="left" vertical="center" wrapText="1"/>
    </xf>
    <xf numFmtId="0" fontId="4" fillId="0" borderId="0" xfId="0" applyFont="1" applyAlignment="1">
      <alignment horizontal="left" vertical="center" wrapText="1"/>
    </xf>
    <xf numFmtId="10" fontId="2" fillId="0" borderId="68" xfId="0" applyNumberFormat="1" applyFont="1" applyBorder="1" applyAlignment="1" applyProtection="1">
      <alignment horizontal="left" vertical="center" wrapText="1"/>
      <protection locked="0"/>
    </xf>
    <xf numFmtId="10" fontId="2" fillId="0" borderId="36" xfId="0" applyNumberFormat="1" applyFont="1" applyBorder="1" applyAlignment="1" applyProtection="1">
      <alignment horizontal="left" vertical="center" wrapText="1"/>
      <protection locked="0"/>
    </xf>
    <xf numFmtId="0" fontId="3" fillId="3" borderId="37" xfId="0" applyFont="1" applyFill="1" applyBorder="1" applyAlignment="1">
      <alignment vertical="center" wrapText="1"/>
    </xf>
    <xf numFmtId="0" fontId="3" fillId="3" borderId="53" xfId="0" applyFont="1" applyFill="1" applyBorder="1" applyAlignment="1">
      <alignment vertical="center" wrapText="1"/>
    </xf>
    <xf numFmtId="0" fontId="3" fillId="3" borderId="36" xfId="0" applyFont="1" applyFill="1" applyBorder="1" applyAlignment="1">
      <alignment vertical="center" wrapText="1"/>
    </xf>
    <xf numFmtId="164" fontId="4" fillId="3" borderId="68" xfId="0" applyNumberFormat="1" applyFont="1" applyFill="1" applyBorder="1" applyAlignment="1">
      <alignment horizontal="right" wrapText="1"/>
    </xf>
    <xf numFmtId="164" fontId="4" fillId="3" borderId="39" xfId="0" applyNumberFormat="1" applyFont="1" applyFill="1" applyBorder="1" applyAlignment="1">
      <alignment horizontal="right" wrapText="1"/>
    </xf>
    <xf numFmtId="0" fontId="4" fillId="5" borderId="53"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39" fillId="4" borderId="12" xfId="0" applyFont="1" applyFill="1" applyBorder="1" applyAlignment="1" applyProtection="1">
      <alignment horizontal="left" vertical="center" wrapText="1"/>
      <protection locked="0"/>
    </xf>
    <xf numFmtId="0" fontId="39" fillId="4" borderId="21" xfId="0" applyFont="1" applyFill="1" applyBorder="1" applyAlignment="1" applyProtection="1">
      <alignment horizontal="left" vertical="center" wrapText="1"/>
      <protection locked="0"/>
    </xf>
    <xf numFmtId="10" fontId="2" fillId="0" borderId="3" xfId="0" applyNumberFormat="1" applyFont="1" applyBorder="1" applyAlignment="1" applyProtection="1">
      <alignment horizontal="left" vertical="center" wrapText="1"/>
      <protection locked="0"/>
    </xf>
    <xf numFmtId="10" fontId="2" fillId="0" borderId="19" xfId="0" applyNumberFormat="1" applyFont="1" applyBorder="1" applyAlignment="1" applyProtection="1">
      <alignment horizontal="left" vertical="center" wrapText="1"/>
      <protection locked="0"/>
    </xf>
    <xf numFmtId="49" fontId="37" fillId="0" borderId="0" xfId="0" applyNumberFormat="1" applyFont="1" applyAlignment="1">
      <alignment horizontal="center" vertical="center" wrapText="1"/>
    </xf>
    <xf numFmtId="0" fontId="8" fillId="0" borderId="11"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164" fontId="8" fillId="0" borderId="10" xfId="0" applyNumberFormat="1" applyFont="1" applyBorder="1" applyAlignment="1" applyProtection="1">
      <alignment horizontal="left" vertical="center" wrapText="1"/>
      <protection locked="0"/>
    </xf>
    <xf numFmtId="0" fontId="5" fillId="0" borderId="0" xfId="0" applyFont="1" applyAlignment="1">
      <alignment horizontal="left" vertical="center" wrapText="1"/>
    </xf>
    <xf numFmtId="0" fontId="2" fillId="0" borderId="55" xfId="0" applyFont="1" applyBorder="1" applyAlignment="1" applyProtection="1">
      <alignment vertical="top" wrapText="1"/>
      <protection locked="0"/>
    </xf>
    <xf numFmtId="0" fontId="2" fillId="0" borderId="29" xfId="0" applyFont="1" applyBorder="1" applyAlignment="1" applyProtection="1">
      <alignment vertical="top" wrapText="1"/>
      <protection locked="0"/>
    </xf>
    <xf numFmtId="0" fontId="2" fillId="0" borderId="30" xfId="0" applyFont="1" applyBorder="1" applyAlignment="1" applyProtection="1">
      <alignment vertical="top" wrapText="1"/>
      <protection locked="0"/>
    </xf>
    <xf numFmtId="0" fontId="2" fillId="0" borderId="56" xfId="0" applyFont="1" applyBorder="1" applyAlignment="1" applyProtection="1">
      <alignment vertical="top" wrapText="1"/>
      <protection locked="0"/>
    </xf>
    <xf numFmtId="0" fontId="2" fillId="0" borderId="31" xfId="0" applyFont="1" applyBorder="1" applyAlignment="1" applyProtection="1">
      <alignment vertical="top" wrapText="1"/>
      <protection locked="0"/>
    </xf>
    <xf numFmtId="0" fontId="2" fillId="0" borderId="57" xfId="0" applyFont="1" applyBorder="1" applyAlignment="1" applyProtection="1">
      <alignment vertical="top" wrapText="1"/>
      <protection locked="0"/>
    </xf>
    <xf numFmtId="0" fontId="15" fillId="5" borderId="55" xfId="0" applyFont="1" applyFill="1" applyBorder="1" applyAlignment="1">
      <alignment vertical="center" wrapText="1"/>
    </xf>
    <xf numFmtId="0" fontId="15" fillId="5" borderId="29" xfId="0" applyFont="1" applyFill="1" applyBorder="1" applyAlignment="1">
      <alignment vertical="center" wrapText="1"/>
    </xf>
    <xf numFmtId="0" fontId="15" fillId="5" borderId="30" xfId="0" applyFont="1" applyFill="1" applyBorder="1" applyAlignment="1">
      <alignment vertical="center" wrapText="1"/>
    </xf>
    <xf numFmtId="0" fontId="15" fillId="5" borderId="56" xfId="0" applyFont="1" applyFill="1" applyBorder="1" applyAlignment="1">
      <alignment vertical="center" wrapText="1"/>
    </xf>
    <xf numFmtId="0" fontId="15" fillId="5" borderId="31" xfId="0" applyFont="1" applyFill="1" applyBorder="1" applyAlignment="1">
      <alignment vertical="center" wrapText="1"/>
    </xf>
    <xf numFmtId="0" fontId="15" fillId="5" borderId="57" xfId="0" applyFont="1" applyFill="1" applyBorder="1" applyAlignment="1">
      <alignment vertical="center" wrapText="1"/>
    </xf>
    <xf numFmtId="49" fontId="3" fillId="0" borderId="0" xfId="0" applyNumberFormat="1" applyFont="1" applyAlignment="1">
      <alignment horizontal="left" vertical="center" wrapText="1"/>
    </xf>
    <xf numFmtId="0" fontId="5" fillId="5" borderId="33"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4" fillId="0" borderId="31" xfId="0" applyFont="1" applyBorder="1" applyAlignment="1">
      <alignment vertical="center" wrapText="1"/>
    </xf>
    <xf numFmtId="165" fontId="5" fillId="5" borderId="46" xfId="0" applyNumberFormat="1" applyFont="1" applyFill="1" applyBorder="1" applyAlignment="1">
      <alignment horizontal="center" vertical="center" wrapText="1"/>
    </xf>
    <xf numFmtId="165" fontId="5" fillId="5" borderId="28" xfId="0" applyNumberFormat="1" applyFont="1" applyFill="1" applyBorder="1" applyAlignment="1">
      <alignment horizontal="center" vertical="center" wrapText="1"/>
    </xf>
    <xf numFmtId="0" fontId="5" fillId="5" borderId="47" xfId="0" applyFont="1" applyFill="1" applyBorder="1" applyAlignment="1">
      <alignment horizontal="center" vertical="center" wrapText="1"/>
    </xf>
    <xf numFmtId="0" fontId="5" fillId="5" borderId="22" xfId="0" applyFont="1" applyFill="1" applyBorder="1" applyAlignment="1">
      <alignment horizontal="center" vertical="center" wrapText="1"/>
    </xf>
    <xf numFmtId="165" fontId="5" fillId="5" borderId="33" xfId="0" applyNumberFormat="1" applyFont="1" applyFill="1" applyBorder="1" applyAlignment="1">
      <alignment horizontal="center" vertical="center" wrapText="1"/>
    </xf>
    <xf numFmtId="165" fontId="5" fillId="5" borderId="54" xfId="0" applyNumberFormat="1" applyFont="1" applyFill="1" applyBorder="1" applyAlignment="1">
      <alignment horizontal="center" vertical="center" wrapText="1"/>
    </xf>
    <xf numFmtId="1" fontId="5" fillId="5" borderId="46" xfId="0" applyNumberFormat="1" applyFont="1" applyFill="1" applyBorder="1" applyAlignment="1">
      <alignment horizontal="center" vertical="center" wrapText="1"/>
    </xf>
    <xf numFmtId="1" fontId="5" fillId="5" borderId="45" xfId="0" applyNumberFormat="1" applyFont="1" applyFill="1" applyBorder="1" applyAlignment="1">
      <alignment horizontal="center" vertical="center" wrapText="1"/>
    </xf>
    <xf numFmtId="0" fontId="4" fillId="7" borderId="58" xfId="0" applyFont="1" applyFill="1" applyBorder="1" applyAlignment="1">
      <alignment horizontal="right" vertical="center" wrapText="1"/>
    </xf>
    <xf numFmtId="0" fontId="4" fillId="7" borderId="64" xfId="0" applyFont="1" applyFill="1" applyBorder="1" applyAlignment="1">
      <alignment horizontal="right" vertical="center" wrapText="1"/>
    </xf>
    <xf numFmtId="0" fontId="4" fillId="7" borderId="25" xfId="0" applyFont="1" applyFill="1" applyBorder="1" applyAlignment="1">
      <alignment horizontal="right" vertical="center" wrapText="1"/>
    </xf>
    <xf numFmtId="0" fontId="4" fillId="7" borderId="48" xfId="0" applyFont="1" applyFill="1" applyBorder="1" applyAlignment="1">
      <alignment horizontal="right" vertical="center" wrapText="1"/>
    </xf>
    <xf numFmtId="0" fontId="4" fillId="7" borderId="37" xfId="0" applyFont="1" applyFill="1" applyBorder="1" applyAlignment="1">
      <alignment horizontal="right" vertical="center" wrapText="1"/>
    </xf>
    <xf numFmtId="0" fontId="4" fillId="7" borderId="39" xfId="0" applyFont="1" applyFill="1" applyBorder="1" applyAlignment="1">
      <alignment horizontal="right" vertical="center" wrapText="1"/>
    </xf>
    <xf numFmtId="0" fontId="2" fillId="4" borderId="55" xfId="0" applyFont="1" applyFill="1" applyBorder="1" applyAlignment="1" applyProtection="1">
      <alignment vertical="center" wrapText="1"/>
      <protection locked="0"/>
    </xf>
    <xf numFmtId="0" fontId="2" fillId="4" borderId="29" xfId="0" applyFont="1" applyFill="1" applyBorder="1" applyAlignment="1" applyProtection="1">
      <alignment vertical="center" wrapText="1"/>
      <protection locked="0"/>
    </xf>
    <xf numFmtId="0" fontId="2" fillId="4" borderId="30" xfId="0" applyFont="1" applyFill="1" applyBorder="1" applyAlignment="1" applyProtection="1">
      <alignment vertical="center" wrapText="1"/>
      <protection locked="0"/>
    </xf>
    <xf numFmtId="0" fontId="2" fillId="4" borderId="16" xfId="0" applyFont="1" applyFill="1" applyBorder="1" applyAlignment="1" applyProtection="1">
      <alignment vertical="center" wrapText="1"/>
      <protection locked="0"/>
    </xf>
    <xf numFmtId="0" fontId="2" fillId="4" borderId="0" xfId="0" applyFont="1" applyFill="1" applyAlignment="1" applyProtection="1">
      <alignment vertical="center" wrapText="1"/>
      <protection locked="0"/>
    </xf>
    <xf numFmtId="0" fontId="2" fillId="4" borderId="17" xfId="0" applyFont="1" applyFill="1" applyBorder="1" applyAlignment="1" applyProtection="1">
      <alignment vertical="center" wrapText="1"/>
      <protection locked="0"/>
    </xf>
    <xf numFmtId="0" fontId="2" fillId="4" borderId="56" xfId="0" applyFont="1" applyFill="1" applyBorder="1" applyAlignment="1" applyProtection="1">
      <alignment vertical="center" wrapText="1"/>
      <protection locked="0"/>
    </xf>
    <xf numFmtId="0" fontId="2" fillId="4" borderId="31" xfId="0" applyFont="1" applyFill="1" applyBorder="1" applyAlignment="1" applyProtection="1">
      <alignment vertical="center" wrapText="1"/>
      <protection locked="0"/>
    </xf>
    <xf numFmtId="0" fontId="2" fillId="4" borderId="57" xfId="0" applyFont="1" applyFill="1" applyBorder="1" applyAlignment="1" applyProtection="1">
      <alignment vertical="center" wrapText="1"/>
      <protection locked="0"/>
    </xf>
    <xf numFmtId="0" fontId="2" fillId="0" borderId="37" xfId="0" applyFont="1" applyBorder="1" applyAlignment="1" applyProtection="1">
      <alignment vertical="top" wrapText="1"/>
      <protection locked="0"/>
    </xf>
    <xf numFmtId="0" fontId="2" fillId="0" borderId="53" xfId="0" applyFont="1" applyBorder="1" applyAlignment="1" applyProtection="1">
      <alignment vertical="top" wrapText="1"/>
      <protection locked="0"/>
    </xf>
    <xf numFmtId="0" fontId="2" fillId="0" borderId="36" xfId="0" applyFont="1" applyBorder="1" applyAlignment="1" applyProtection="1">
      <alignment vertical="top" wrapText="1"/>
      <protection locked="0"/>
    </xf>
    <xf numFmtId="49" fontId="11" fillId="0" borderId="31" xfId="0" applyNumberFormat="1" applyFont="1" applyBorder="1" applyAlignment="1">
      <alignment horizontal="center" vertical="center" wrapText="1"/>
    </xf>
    <xf numFmtId="0" fontId="4" fillId="0" borderId="0" xfId="0" applyFont="1" applyAlignment="1">
      <alignment vertical="center" wrapText="1"/>
    </xf>
    <xf numFmtId="49" fontId="5" fillId="5" borderId="33" xfId="2" applyNumberFormat="1" applyFont="1" applyFill="1" applyBorder="1" applyAlignment="1">
      <alignment horizontal="center" vertical="center" wrapText="1"/>
    </xf>
    <xf numFmtId="0" fontId="5" fillId="5" borderId="69" xfId="2" applyFont="1" applyFill="1" applyBorder="1" applyAlignment="1">
      <alignment horizontal="center" vertical="center" wrapText="1"/>
    </xf>
    <xf numFmtId="0" fontId="5" fillId="5" borderId="70" xfId="2" applyFont="1" applyFill="1" applyBorder="1" applyAlignment="1">
      <alignment horizontal="center" vertical="center" wrapText="1"/>
    </xf>
    <xf numFmtId="49" fontId="5" fillId="5" borderId="49" xfId="2" applyNumberFormat="1" applyFont="1" applyFill="1" applyBorder="1" applyAlignment="1">
      <alignment horizontal="center" vertical="center" wrapText="1"/>
    </xf>
    <xf numFmtId="49" fontId="5" fillId="5" borderId="42" xfId="2" applyNumberFormat="1" applyFont="1" applyFill="1" applyBorder="1" applyAlignment="1">
      <alignment horizontal="center" vertical="center" wrapText="1"/>
    </xf>
    <xf numFmtId="49" fontId="5" fillId="5" borderId="50" xfId="2" applyNumberFormat="1" applyFont="1" applyFill="1" applyBorder="1" applyAlignment="1">
      <alignment horizontal="center" vertical="center" wrapText="1"/>
    </xf>
    <xf numFmtId="49" fontId="5" fillId="5" borderId="43" xfId="2" applyNumberFormat="1" applyFont="1" applyFill="1" applyBorder="1" applyAlignment="1">
      <alignment horizontal="center" vertical="center" wrapText="1"/>
    </xf>
    <xf numFmtId="0" fontId="4" fillId="5" borderId="37" xfId="0" applyFont="1" applyFill="1" applyBorder="1" applyAlignment="1">
      <alignment vertical="center" wrapText="1"/>
    </xf>
    <xf numFmtId="0" fontId="4" fillId="5" borderId="53" xfId="0" applyFont="1" applyFill="1" applyBorder="1" applyAlignment="1">
      <alignment vertical="center" wrapText="1"/>
    </xf>
    <xf numFmtId="0" fontId="4" fillId="5" borderId="36" xfId="0" applyFont="1" applyFill="1" applyBorder="1" applyAlignment="1">
      <alignment vertical="center" wrapText="1"/>
    </xf>
    <xf numFmtId="49" fontId="4" fillId="7" borderId="37" xfId="2" applyNumberFormat="1" applyFont="1" applyFill="1" applyBorder="1" applyAlignment="1">
      <alignment horizontal="right" vertical="center" wrapText="1"/>
    </xf>
    <xf numFmtId="49" fontId="4" fillId="7" borderId="39" xfId="2" applyNumberFormat="1" applyFont="1" applyFill="1" applyBorder="1" applyAlignment="1">
      <alignment horizontal="right" vertical="center" wrapText="1"/>
    </xf>
    <xf numFmtId="0" fontId="5" fillId="5" borderId="63" xfId="0" applyFont="1" applyFill="1" applyBorder="1" applyAlignment="1">
      <alignment horizontal="center" vertical="top" wrapText="1"/>
    </xf>
    <xf numFmtId="0" fontId="5" fillId="5" borderId="59" xfId="0" applyFont="1" applyFill="1" applyBorder="1" applyAlignment="1">
      <alignment horizontal="center" vertical="top" wrapText="1"/>
    </xf>
    <xf numFmtId="0" fontId="5" fillId="5" borderId="63" xfId="0" applyFont="1" applyFill="1" applyBorder="1" applyAlignment="1">
      <alignment horizontal="center" vertical="center" wrapText="1"/>
    </xf>
    <xf numFmtId="0" fontId="5" fillId="5" borderId="59" xfId="0" applyFont="1" applyFill="1" applyBorder="1" applyAlignment="1">
      <alignment horizontal="center" vertical="center" wrapText="1"/>
    </xf>
    <xf numFmtId="0" fontId="15" fillId="5" borderId="37" xfId="0" applyFont="1" applyFill="1" applyBorder="1" applyAlignment="1">
      <alignment vertical="center" wrapText="1"/>
    </xf>
    <xf numFmtId="0" fontId="15" fillId="5" borderId="53" xfId="0" applyFont="1" applyFill="1" applyBorder="1" applyAlignment="1">
      <alignment vertical="center" wrapText="1"/>
    </xf>
    <xf numFmtId="0" fontId="15" fillId="5" borderId="36" xfId="0" applyFont="1" applyFill="1" applyBorder="1" applyAlignment="1">
      <alignment vertical="center" wrapText="1"/>
    </xf>
    <xf numFmtId="164" fontId="4" fillId="3" borderId="58" xfId="0" applyNumberFormat="1" applyFont="1" applyFill="1" applyBorder="1" applyAlignment="1">
      <alignment horizontal="right" vertical="top" wrapText="1"/>
    </xf>
    <xf numFmtId="164" fontId="4" fillId="3" borderId="59" xfId="0" applyNumberFormat="1" applyFont="1" applyFill="1" applyBorder="1" applyAlignment="1">
      <alignment horizontal="right" vertical="top" wrapText="1"/>
    </xf>
    <xf numFmtId="164" fontId="4" fillId="3" borderId="64" xfId="0" applyNumberFormat="1" applyFont="1" applyFill="1" applyBorder="1" applyAlignment="1">
      <alignment horizontal="right" vertical="top" wrapText="1"/>
    </xf>
    <xf numFmtId="0" fontId="4" fillId="5" borderId="58" xfId="0" applyFont="1" applyFill="1" applyBorder="1" applyAlignment="1">
      <alignment horizontal="center" vertical="top" wrapText="1"/>
    </xf>
    <xf numFmtId="0" fontId="4" fillId="5" borderId="64" xfId="0" applyFont="1" applyFill="1" applyBorder="1" applyAlignment="1">
      <alignment horizontal="center" vertical="top" wrapText="1"/>
    </xf>
    <xf numFmtId="0" fontId="4" fillId="5" borderId="58" xfId="0" applyFont="1" applyFill="1" applyBorder="1" applyAlignment="1">
      <alignment horizontal="center" vertical="center" wrapText="1"/>
    </xf>
    <xf numFmtId="0" fontId="4" fillId="5" borderId="64" xfId="0" applyFont="1" applyFill="1" applyBorder="1" applyAlignment="1">
      <alignment horizontal="center" vertical="center" wrapText="1"/>
    </xf>
    <xf numFmtId="0" fontId="4" fillId="5" borderId="18" xfId="0" applyFont="1" applyFill="1" applyBorder="1" applyAlignment="1">
      <alignment horizontal="center" vertical="top" wrapText="1"/>
    </xf>
    <xf numFmtId="0" fontId="4" fillId="5" borderId="6" xfId="0" applyFont="1" applyFill="1" applyBorder="1" applyAlignment="1">
      <alignment horizontal="center" vertical="top" wrapText="1"/>
    </xf>
    <xf numFmtId="164" fontId="4" fillId="3" borderId="25" xfId="0" applyNumberFormat="1" applyFont="1" applyFill="1" applyBorder="1" applyAlignment="1">
      <alignment horizontal="right" vertical="top" wrapText="1"/>
    </xf>
    <xf numFmtId="164" fontId="4" fillId="3" borderId="62" xfId="0" applyNumberFormat="1" applyFont="1" applyFill="1" applyBorder="1" applyAlignment="1">
      <alignment horizontal="right" vertical="top" wrapText="1"/>
    </xf>
    <xf numFmtId="164" fontId="4" fillId="3" borderId="48" xfId="0" applyNumberFormat="1" applyFont="1" applyFill="1" applyBorder="1" applyAlignment="1">
      <alignment horizontal="right" vertical="top" wrapText="1"/>
    </xf>
    <xf numFmtId="164" fontId="4" fillId="3" borderId="37" xfId="0" applyNumberFormat="1" applyFont="1" applyFill="1" applyBorder="1" applyAlignment="1">
      <alignment horizontal="right" vertical="top" wrapText="1"/>
    </xf>
    <xf numFmtId="164" fontId="4" fillId="3" borderId="53" xfId="0" applyNumberFormat="1" applyFont="1" applyFill="1" applyBorder="1" applyAlignment="1">
      <alignment horizontal="right" vertical="top" wrapText="1"/>
    </xf>
    <xf numFmtId="164" fontId="4" fillId="3" borderId="39" xfId="0" applyNumberFormat="1" applyFont="1" applyFill="1" applyBorder="1" applyAlignment="1">
      <alignment horizontal="right" vertical="top" wrapText="1"/>
    </xf>
    <xf numFmtId="0" fontId="4" fillId="7" borderId="37" xfId="0" applyFont="1" applyFill="1" applyBorder="1" applyAlignment="1">
      <alignment horizontal="right" vertical="top" wrapText="1"/>
    </xf>
    <xf numFmtId="0" fontId="4" fillId="7" borderId="53" xfId="0" applyFont="1" applyFill="1" applyBorder="1" applyAlignment="1">
      <alignment horizontal="right" vertical="top" wrapText="1"/>
    </xf>
    <xf numFmtId="0" fontId="4" fillId="7" borderId="39" xfId="0" applyFont="1" applyFill="1" applyBorder="1" applyAlignment="1">
      <alignment horizontal="right" vertical="top" wrapText="1"/>
    </xf>
    <xf numFmtId="0" fontId="4" fillId="3" borderId="58" xfId="0" applyFont="1" applyFill="1" applyBorder="1" applyAlignment="1">
      <alignment horizontal="right" vertical="top" wrapText="1"/>
    </xf>
    <xf numFmtId="0" fontId="4" fillId="3" borderId="59" xfId="0" applyFont="1" applyFill="1" applyBorder="1" applyAlignment="1">
      <alignment horizontal="right" vertical="top" wrapText="1"/>
    </xf>
    <xf numFmtId="0" fontId="4" fillId="3" borderId="64" xfId="0" applyFont="1" applyFill="1" applyBorder="1" applyAlignment="1">
      <alignment horizontal="right" vertical="top" wrapText="1"/>
    </xf>
    <xf numFmtId="0" fontId="4" fillId="3" borderId="25" xfId="0" applyFont="1" applyFill="1" applyBorder="1" applyAlignment="1">
      <alignment horizontal="right" vertical="top" wrapText="1"/>
    </xf>
    <xf numFmtId="0" fontId="4" fillId="3" borderId="62" xfId="0" applyFont="1" applyFill="1" applyBorder="1" applyAlignment="1">
      <alignment horizontal="right" vertical="top" wrapText="1"/>
    </xf>
    <xf numFmtId="0" fontId="4" fillId="3" borderId="48" xfId="0" applyFont="1" applyFill="1" applyBorder="1" applyAlignment="1">
      <alignment horizontal="right" vertical="top" wrapText="1"/>
    </xf>
    <xf numFmtId="0" fontId="4" fillId="3" borderId="53" xfId="0" applyFont="1" applyFill="1" applyBorder="1" applyAlignment="1">
      <alignment horizontal="right" vertical="top" wrapText="1"/>
    </xf>
    <xf numFmtId="0" fontId="4" fillId="7" borderId="59" xfId="0" applyFont="1" applyFill="1" applyBorder="1" applyAlignment="1">
      <alignment horizontal="right" vertical="center" wrapText="1"/>
    </xf>
    <xf numFmtId="0" fontId="4" fillId="7" borderId="62" xfId="0" applyFont="1" applyFill="1" applyBorder="1" applyAlignment="1">
      <alignment horizontal="right" vertical="center" wrapText="1"/>
    </xf>
    <xf numFmtId="0" fontId="11" fillId="0" borderId="31" xfId="0" applyFont="1" applyBorder="1" applyAlignment="1">
      <alignment horizontal="center" vertical="center" wrapText="1"/>
    </xf>
    <xf numFmtId="0" fontId="13" fillId="5" borderId="37" xfId="0" applyFont="1" applyFill="1" applyBorder="1" applyAlignment="1">
      <alignment horizontal="left" vertical="center" wrapText="1"/>
    </xf>
    <xf numFmtId="0" fontId="13" fillId="5" borderId="53" xfId="0" applyFont="1" applyFill="1" applyBorder="1" applyAlignment="1">
      <alignment horizontal="left" vertical="center" wrapText="1"/>
    </xf>
    <xf numFmtId="0" fontId="13" fillId="5" borderId="36" xfId="0" applyFont="1" applyFill="1" applyBorder="1" applyAlignment="1">
      <alignment horizontal="left" vertical="center" wrapText="1"/>
    </xf>
    <xf numFmtId="0" fontId="5" fillId="5" borderId="58" xfId="0" applyFont="1" applyFill="1" applyBorder="1" applyAlignment="1">
      <alignment horizontal="center" vertical="top" wrapText="1"/>
    </xf>
    <xf numFmtId="0" fontId="5" fillId="5" borderId="65" xfId="0" applyFont="1" applyFill="1" applyBorder="1" applyAlignment="1">
      <alignment horizontal="center" vertical="top" wrapText="1"/>
    </xf>
    <xf numFmtId="0" fontId="5" fillId="5" borderId="55" xfId="0" applyFont="1" applyFill="1" applyBorder="1" applyAlignment="1">
      <alignment horizontal="center" vertical="top" wrapText="1"/>
    </xf>
    <xf numFmtId="0" fontId="5" fillId="5" borderId="29" xfId="0" applyFont="1" applyFill="1" applyBorder="1" applyAlignment="1">
      <alignment horizontal="center" vertical="top" wrapText="1"/>
    </xf>
    <xf numFmtId="0" fontId="5" fillId="5" borderId="30" xfId="0" applyFont="1" applyFill="1" applyBorder="1" applyAlignment="1">
      <alignment horizontal="center" vertical="top" wrapText="1"/>
    </xf>
    <xf numFmtId="0" fontId="4" fillId="7" borderId="58" xfId="0" applyFont="1" applyFill="1" applyBorder="1" applyAlignment="1">
      <alignment horizontal="right" vertical="top" wrapText="1"/>
    </xf>
    <xf numFmtId="0" fontId="4" fillId="7" borderId="59" xfId="0" applyFont="1" applyFill="1" applyBorder="1" applyAlignment="1">
      <alignment horizontal="right" vertical="top" wrapText="1"/>
    </xf>
    <xf numFmtId="0" fontId="4" fillId="7" borderId="64" xfId="0" applyFont="1" applyFill="1" applyBorder="1" applyAlignment="1">
      <alignment horizontal="right" vertical="top" wrapText="1"/>
    </xf>
    <xf numFmtId="0" fontId="4" fillId="7" borderId="25" xfId="0" applyFont="1" applyFill="1" applyBorder="1" applyAlignment="1">
      <alignment horizontal="right" vertical="top" wrapText="1"/>
    </xf>
    <xf numFmtId="0" fontId="4" fillId="7" borderId="62" xfId="0" applyFont="1" applyFill="1" applyBorder="1" applyAlignment="1">
      <alignment horizontal="right" vertical="top" wrapText="1"/>
    </xf>
    <xf numFmtId="0" fontId="4" fillId="7" borderId="48" xfId="0" applyFont="1" applyFill="1" applyBorder="1" applyAlignment="1">
      <alignment horizontal="right" vertical="top" wrapText="1"/>
    </xf>
    <xf numFmtId="0" fontId="3" fillId="0" borderId="0" xfId="0" applyFont="1" applyAlignment="1">
      <alignment horizontal="right" vertical="top" wrapText="1"/>
    </xf>
    <xf numFmtId="0" fontId="13" fillId="5" borderId="37" xfId="0" applyFont="1" applyFill="1" applyBorder="1" applyAlignment="1">
      <alignment vertical="center" wrapText="1"/>
    </xf>
    <xf numFmtId="0" fontId="13" fillId="5" borderId="53" xfId="0" applyFont="1" applyFill="1" applyBorder="1" applyAlignment="1">
      <alignment vertical="center" wrapText="1"/>
    </xf>
    <xf numFmtId="0" fontId="13" fillId="5" borderId="36" xfId="0" applyFont="1" applyFill="1" applyBorder="1" applyAlignment="1">
      <alignment vertical="center" wrapText="1"/>
    </xf>
    <xf numFmtId="0" fontId="4" fillId="3" borderId="41" xfId="0" applyFont="1" applyFill="1" applyBorder="1" applyAlignment="1">
      <alignment horizontal="right" vertical="top" wrapText="1"/>
    </xf>
    <xf numFmtId="0" fontId="4" fillId="3" borderId="34" xfId="0" applyFont="1" applyFill="1" applyBorder="1" applyAlignment="1">
      <alignment horizontal="right" vertical="top" wrapText="1"/>
    </xf>
    <xf numFmtId="0" fontId="4" fillId="3" borderId="26" xfId="0" applyFont="1" applyFill="1" applyBorder="1" applyAlignment="1">
      <alignment horizontal="right" vertical="top" wrapText="1"/>
    </xf>
    <xf numFmtId="49" fontId="3" fillId="0" borderId="0" xfId="0" applyNumberFormat="1" applyFont="1" applyAlignment="1">
      <alignment horizontal="right" vertical="top" wrapText="1"/>
    </xf>
    <xf numFmtId="0" fontId="3" fillId="0" borderId="0" xfId="0" applyFont="1" applyAlignment="1">
      <alignment vertical="top" wrapText="1"/>
    </xf>
    <xf numFmtId="165" fontId="5" fillId="0" borderId="38" xfId="1" applyNumberFormat="1" applyFont="1" applyFill="1" applyBorder="1" applyAlignment="1" applyProtection="1">
      <alignment horizontal="center" wrapText="1"/>
      <protection locked="0"/>
    </xf>
    <xf numFmtId="0" fontId="0" fillId="0" borderId="27" xfId="0" applyBorder="1" applyAlignment="1" applyProtection="1">
      <alignment horizontal="center" wrapText="1"/>
      <protection locked="0"/>
    </xf>
    <xf numFmtId="0" fontId="2" fillId="5" borderId="37" xfId="0" applyFont="1" applyFill="1" applyBorder="1" applyAlignment="1">
      <alignment vertical="center" wrapText="1"/>
    </xf>
    <xf numFmtId="0" fontId="2" fillId="5" borderId="53" xfId="0" applyFont="1" applyFill="1" applyBorder="1" applyAlignment="1">
      <alignment vertical="center" wrapText="1"/>
    </xf>
    <xf numFmtId="0" fontId="2" fillId="5" borderId="36" xfId="0" applyFont="1" applyFill="1" applyBorder="1" applyAlignment="1">
      <alignment vertical="center" wrapText="1"/>
    </xf>
    <xf numFmtId="166" fontId="41" fillId="4" borderId="1" xfId="4" applyNumberFormat="1" applyFont="1" applyFill="1" applyBorder="1" applyAlignment="1" applyProtection="1">
      <alignment horizontal="left" wrapText="1"/>
      <protection locked="0"/>
    </xf>
    <xf numFmtId="0" fontId="7" fillId="4" borderId="23" xfId="0" applyFont="1" applyFill="1" applyBorder="1" applyAlignment="1" applyProtection="1">
      <alignment horizontal="left" wrapText="1"/>
      <protection locked="0"/>
    </xf>
    <xf numFmtId="165" fontId="5" fillId="4" borderId="1" xfId="1" applyNumberFormat="1" applyFont="1" applyFill="1" applyBorder="1" applyAlignment="1" applyProtection="1">
      <alignment horizontal="left" wrapText="1"/>
      <protection locked="0"/>
    </xf>
    <xf numFmtId="0" fontId="0" fillId="4" borderId="23" xfId="0" applyFill="1" applyBorder="1" applyAlignment="1" applyProtection="1">
      <alignment horizontal="left" wrapText="1"/>
      <protection locked="0"/>
    </xf>
    <xf numFmtId="166" fontId="5" fillId="0" borderId="1" xfId="4" applyNumberFormat="1" applyFont="1" applyFill="1" applyBorder="1" applyAlignment="1" applyProtection="1">
      <alignment horizontal="center" wrapText="1"/>
      <protection locked="0"/>
    </xf>
    <xf numFmtId="0" fontId="0" fillId="0" borderId="23" xfId="0" applyBorder="1" applyAlignment="1" applyProtection="1">
      <alignment horizontal="center" wrapText="1"/>
      <protection locked="0"/>
    </xf>
    <xf numFmtId="165" fontId="5" fillId="5" borderId="1" xfId="1" applyNumberFormat="1" applyFont="1" applyFill="1" applyBorder="1" applyAlignment="1" applyProtection="1">
      <alignment horizontal="center" wrapText="1"/>
    </xf>
    <xf numFmtId="0" fontId="0" fillId="5" borderId="23" xfId="0" applyFill="1" applyBorder="1" applyAlignment="1">
      <alignment horizontal="center" wrapText="1"/>
    </xf>
    <xf numFmtId="0" fontId="42" fillId="4" borderId="23" xfId="0" applyFont="1" applyFill="1" applyBorder="1" applyAlignment="1" applyProtection="1">
      <alignment horizontal="left" wrapText="1"/>
      <protection locked="0"/>
    </xf>
    <xf numFmtId="165" fontId="5" fillId="0" borderId="1" xfId="1" applyNumberFormat="1" applyFont="1" applyFill="1" applyBorder="1" applyAlignment="1" applyProtection="1">
      <alignment horizontal="center" wrapText="1"/>
      <protection locked="0"/>
    </xf>
    <xf numFmtId="49" fontId="11" fillId="0" borderId="31" xfId="0" applyNumberFormat="1" applyFont="1" applyBorder="1" applyAlignment="1">
      <alignment horizontal="center" vertical="center"/>
    </xf>
    <xf numFmtId="165" fontId="5" fillId="7" borderId="64" xfId="1" applyNumberFormat="1" applyFont="1" applyFill="1" applyBorder="1" applyAlignment="1" applyProtection="1">
      <alignment horizontal="center" wrapText="1"/>
    </xf>
    <xf numFmtId="165" fontId="5" fillId="7" borderId="47" xfId="1" applyNumberFormat="1" applyFont="1" applyFill="1" applyBorder="1" applyAlignment="1" applyProtection="1">
      <alignment horizontal="center" wrapText="1"/>
    </xf>
    <xf numFmtId="49" fontId="5" fillId="5" borderId="33" xfId="0" applyNumberFormat="1" applyFont="1" applyFill="1" applyBorder="1" applyAlignment="1">
      <alignment horizontal="center" vertical="top" wrapText="1"/>
    </xf>
    <xf numFmtId="0" fontId="0" fillId="5" borderId="47" xfId="0" applyFill="1" applyBorder="1" applyAlignment="1">
      <alignment horizontal="center" vertical="top" wrapText="1"/>
    </xf>
    <xf numFmtId="166" fontId="5" fillId="5" borderId="1" xfId="4" applyNumberFormat="1" applyFont="1" applyFill="1" applyBorder="1" applyAlignment="1" applyProtection="1">
      <alignment horizontal="center" vertical="top" wrapText="1"/>
    </xf>
    <xf numFmtId="0" fontId="0" fillId="5" borderId="23" xfId="0" applyFill="1" applyBorder="1" applyAlignment="1">
      <alignment horizontal="center" vertical="top" wrapText="1"/>
    </xf>
    <xf numFmtId="165" fontId="5" fillId="4" borderId="1" xfId="1" applyNumberFormat="1" applyFont="1" applyFill="1" applyBorder="1" applyAlignment="1" applyProtection="1">
      <alignment horizontal="center" wrapText="1"/>
      <protection locked="0"/>
    </xf>
    <xf numFmtId="0" fontId="0" fillId="4" borderId="23" xfId="0" applyFill="1" applyBorder="1" applyAlignment="1" applyProtection="1">
      <alignment horizontal="center" wrapText="1"/>
      <protection locked="0"/>
    </xf>
    <xf numFmtId="49" fontId="5" fillId="7" borderId="58" xfId="0" applyNumberFormat="1" applyFont="1" applyFill="1" applyBorder="1" applyAlignment="1">
      <alignment horizontal="center" vertical="top" wrapText="1"/>
    </xf>
    <xf numFmtId="49" fontId="5" fillId="7" borderId="59" xfId="0" applyNumberFormat="1" applyFont="1" applyFill="1" applyBorder="1" applyAlignment="1">
      <alignment horizontal="center" vertical="top" wrapText="1"/>
    </xf>
    <xf numFmtId="49" fontId="5" fillId="7" borderId="65" xfId="0" applyNumberFormat="1" applyFont="1" applyFill="1" applyBorder="1" applyAlignment="1">
      <alignment horizontal="center" vertical="top" wrapText="1"/>
    </xf>
    <xf numFmtId="0" fontId="5" fillId="5" borderId="37" xfId="0" applyFont="1" applyFill="1" applyBorder="1" applyAlignment="1">
      <alignment vertical="center" wrapText="1"/>
    </xf>
    <xf numFmtId="0" fontId="5" fillId="5" borderId="53" xfId="0" applyFont="1" applyFill="1" applyBorder="1" applyAlignment="1">
      <alignment vertical="center" wrapText="1"/>
    </xf>
    <xf numFmtId="0" fontId="5" fillId="5" borderId="36" xfId="0" applyFont="1" applyFill="1" applyBorder="1" applyAlignment="1">
      <alignment vertical="center" wrapText="1"/>
    </xf>
    <xf numFmtId="0" fontId="4" fillId="4" borderId="37" xfId="0" applyFont="1" applyFill="1" applyBorder="1" applyAlignment="1" applyProtection="1">
      <alignment vertical="center" wrapText="1"/>
      <protection locked="0"/>
    </xf>
    <xf numFmtId="0" fontId="4" fillId="4" borderId="53" xfId="0" applyFont="1" applyFill="1" applyBorder="1" applyAlignment="1" applyProtection="1">
      <alignment vertical="center" wrapText="1"/>
      <protection locked="0"/>
    </xf>
    <xf numFmtId="0" fontId="4" fillId="4" borderId="36" xfId="0" applyFont="1" applyFill="1" applyBorder="1" applyAlignment="1" applyProtection="1">
      <alignment vertical="center" wrapText="1"/>
      <protection locked="0"/>
    </xf>
    <xf numFmtId="0" fontId="7" fillId="0" borderId="55" xfId="0" applyFont="1" applyBorder="1" applyAlignment="1" applyProtection="1">
      <alignment vertical="top" wrapText="1"/>
      <protection locked="0"/>
    </xf>
    <xf numFmtId="0" fontId="7" fillId="0" borderId="29" xfId="0" applyFont="1" applyBorder="1" applyAlignment="1" applyProtection="1">
      <alignment vertical="top" wrapText="1"/>
      <protection locked="0"/>
    </xf>
    <xf numFmtId="0" fontId="7" fillId="0" borderId="30" xfId="0" applyFont="1" applyBorder="1" applyAlignment="1" applyProtection="1">
      <alignment vertical="top" wrapText="1"/>
      <protection locked="0"/>
    </xf>
    <xf numFmtId="0" fontId="7" fillId="0" borderId="16" xfId="0" applyFont="1" applyBorder="1" applyAlignment="1" applyProtection="1">
      <alignment vertical="top" wrapText="1"/>
      <protection locked="0"/>
    </xf>
    <xf numFmtId="0" fontId="7" fillId="0" borderId="0" xfId="0" applyFont="1" applyAlignment="1" applyProtection="1">
      <alignment vertical="top" wrapText="1"/>
      <protection locked="0"/>
    </xf>
    <xf numFmtId="0" fontId="7" fillId="0" borderId="17" xfId="0" applyFont="1" applyBorder="1" applyAlignment="1" applyProtection="1">
      <alignment vertical="top" wrapText="1"/>
      <protection locked="0"/>
    </xf>
    <xf numFmtId="0" fontId="7" fillId="0" borderId="56" xfId="0" applyFont="1" applyBorder="1" applyAlignment="1" applyProtection="1">
      <alignment vertical="top" wrapText="1"/>
      <protection locked="0"/>
    </xf>
    <xf numFmtId="0" fontId="7" fillId="0" borderId="31" xfId="0" applyFont="1" applyBorder="1" applyAlignment="1" applyProtection="1">
      <alignment vertical="top" wrapText="1"/>
      <protection locked="0"/>
    </xf>
    <xf numFmtId="0" fontId="7" fillId="0" borderId="57" xfId="0" applyFont="1" applyBorder="1" applyAlignment="1" applyProtection="1">
      <alignment vertical="top" wrapText="1"/>
      <protection locked="0"/>
    </xf>
    <xf numFmtId="165" fontId="5" fillId="7" borderId="48" xfId="1" applyNumberFormat="1" applyFont="1" applyFill="1" applyBorder="1" applyAlignment="1" applyProtection="1">
      <alignment horizontal="center" wrapText="1"/>
    </xf>
    <xf numFmtId="165" fontId="5" fillId="7" borderId="27" xfId="1" applyNumberFormat="1" applyFont="1" applyFill="1" applyBorder="1" applyAlignment="1" applyProtection="1">
      <alignment horizontal="center" wrapText="1"/>
    </xf>
    <xf numFmtId="165" fontId="5" fillId="7" borderId="66" xfId="1" applyNumberFormat="1" applyFont="1" applyFill="1" applyBorder="1" applyAlignment="1" applyProtection="1">
      <alignment horizontal="center" wrapText="1"/>
    </xf>
    <xf numFmtId="0" fontId="0" fillId="7" borderId="44" xfId="0" applyFill="1" applyBorder="1" applyAlignment="1">
      <alignment horizontal="center" wrapText="1"/>
    </xf>
    <xf numFmtId="0" fontId="3" fillId="0" borderId="0" xfId="0" applyFont="1" applyAlignment="1">
      <alignment horizontal="right" vertical="center" wrapText="1"/>
    </xf>
    <xf numFmtId="0" fontId="24" fillId="0" borderId="0" xfId="0" applyFont="1" applyAlignment="1">
      <alignment horizontal="center" vertical="center"/>
    </xf>
    <xf numFmtId="0" fontId="27" fillId="0" borderId="0" xfId="0" applyFont="1" applyAlignment="1">
      <alignment horizontal="center" vertical="center"/>
    </xf>
    <xf numFmtId="0" fontId="19" fillId="0" borderId="0" xfId="0" applyFont="1" applyAlignment="1">
      <alignment vertical="top"/>
    </xf>
    <xf numFmtId="0" fontId="18" fillId="0" borderId="11"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0" fillId="0" borderId="0" xfId="0" applyAlignment="1">
      <alignment vertical="top"/>
    </xf>
    <xf numFmtId="0" fontId="19" fillId="0" borderId="11" xfId="0" applyFont="1" applyBorder="1" applyAlignment="1">
      <alignment vertical="top"/>
    </xf>
    <xf numFmtId="0" fontId="0" fillId="0" borderId="11" xfId="0" applyBorder="1" applyAlignment="1">
      <alignment vertical="top"/>
    </xf>
    <xf numFmtId="0" fontId="19" fillId="0" borderId="0" xfId="0" applyFont="1" applyAlignment="1">
      <alignment vertical="center"/>
    </xf>
    <xf numFmtId="0" fontId="0" fillId="0" borderId="11" xfId="0" applyBorder="1" applyAlignment="1">
      <alignment horizontal="left" vertical="top"/>
    </xf>
    <xf numFmtId="0" fontId="0" fillId="0" borderId="7" xfId="0" applyBorder="1" applyAlignment="1">
      <alignment horizontal="left" vertical="top"/>
    </xf>
    <xf numFmtId="0" fontId="19" fillId="0" borderId="12" xfId="0" applyFont="1" applyBorder="1" applyAlignment="1">
      <alignment horizontal="left" vertical="top"/>
    </xf>
    <xf numFmtId="0" fontId="19" fillId="0" borderId="13" xfId="0" applyFont="1" applyBorder="1" applyAlignment="1">
      <alignment vertical="top"/>
    </xf>
    <xf numFmtId="0" fontId="22" fillId="0" borderId="0" xfId="0" applyFont="1" applyAlignment="1">
      <alignment vertical="center"/>
    </xf>
    <xf numFmtId="0" fontId="0" fillId="0" borderId="0" xfId="0" applyAlignment="1">
      <alignment vertical="center"/>
    </xf>
    <xf numFmtId="0" fontId="19" fillId="2" borderId="0" xfId="0" applyFont="1" applyFill="1" applyAlignment="1">
      <alignment vertical="center"/>
    </xf>
    <xf numFmtId="0" fontId="19" fillId="0" borderId="13" xfId="0" applyFont="1" applyBorder="1" applyAlignment="1">
      <alignment horizontal="left" vertical="top"/>
    </xf>
    <xf numFmtId="0" fontId="19" fillId="0" borderId="35" xfId="0" applyFont="1" applyBorder="1" applyAlignment="1">
      <alignment horizontal="left" vertical="top"/>
    </xf>
    <xf numFmtId="0" fontId="19" fillId="0" borderId="10" xfId="0" applyFont="1" applyBorder="1" applyAlignment="1" applyProtection="1">
      <alignment horizontal="left" vertical="center"/>
      <protection locked="0"/>
    </xf>
    <xf numFmtId="0" fontId="19" fillId="0" borderId="6" xfId="0" applyFont="1" applyBorder="1" applyAlignment="1" applyProtection="1">
      <alignment horizontal="left" vertical="center"/>
      <protection locked="0"/>
    </xf>
    <xf numFmtId="0" fontId="22" fillId="0" borderId="10" xfId="0" applyFont="1" applyBorder="1" applyAlignment="1">
      <alignment vertical="center"/>
    </xf>
    <xf numFmtId="0" fontId="19" fillId="0" borderId="10" xfId="0" applyFont="1" applyBorder="1" applyAlignment="1">
      <alignment vertical="center"/>
    </xf>
    <xf numFmtId="0" fontId="19" fillId="2" borderId="10" xfId="0" applyFont="1" applyFill="1" applyBorder="1" applyAlignment="1">
      <alignment vertical="center"/>
    </xf>
    <xf numFmtId="0" fontId="19" fillId="0" borderId="13" xfId="0" applyFont="1" applyBorder="1" applyAlignment="1">
      <alignment horizontal="center"/>
    </xf>
    <xf numFmtId="0" fontId="22" fillId="0" borderId="3" xfId="0" applyFont="1" applyBorder="1" applyAlignment="1">
      <alignment horizontal="center" vertical="center"/>
    </xf>
    <xf numFmtId="0" fontId="19" fillId="0" borderId="10" xfId="0" applyFont="1" applyBorder="1" applyAlignment="1">
      <alignment horizontal="center" vertical="center"/>
    </xf>
    <xf numFmtId="0" fontId="0" fillId="0" borderId="10" xfId="0" applyBorder="1" applyAlignment="1">
      <alignment vertical="center"/>
    </xf>
    <xf numFmtId="0" fontId="22" fillId="0" borderId="11" xfId="0" applyFont="1" applyBorder="1" applyAlignment="1">
      <alignment vertical="center"/>
    </xf>
    <xf numFmtId="0" fontId="19" fillId="0" borderId="11" xfId="0" applyFont="1" applyBorder="1" applyAlignment="1">
      <alignment vertical="center"/>
    </xf>
    <xf numFmtId="0" fontId="0" fillId="2" borderId="10" xfId="0" applyFill="1" applyBorder="1" applyAlignment="1">
      <alignment vertical="center"/>
    </xf>
    <xf numFmtId="0" fontId="19" fillId="0" borderId="7" xfId="0" applyFont="1" applyBorder="1" applyAlignment="1">
      <alignment vertical="center"/>
    </xf>
    <xf numFmtId="0" fontId="23" fillId="0" borderId="10" xfId="0" applyFont="1" applyBorder="1" applyAlignment="1">
      <alignment horizontal="left" vertical="center"/>
    </xf>
    <xf numFmtId="0" fontId="23" fillId="0" borderId="6" xfId="0" applyFont="1" applyBorder="1" applyAlignment="1">
      <alignment horizontal="left" vertical="center"/>
    </xf>
    <xf numFmtId="0" fontId="19" fillId="0" borderId="10" xfId="0" applyFont="1" applyBorder="1" applyAlignment="1">
      <alignment horizontal="left" vertical="center"/>
    </xf>
    <xf numFmtId="0" fontId="25" fillId="0" borderId="0" xfId="0" applyFont="1" applyAlignment="1">
      <alignment horizontal="center"/>
    </xf>
    <xf numFmtId="0" fontId="19" fillId="0" borderId="0" xfId="0" applyFont="1" applyAlignment="1">
      <alignment horizontal="center" vertical="center"/>
    </xf>
    <xf numFmtId="0" fontId="19" fillId="0" borderId="62" xfId="0" applyFont="1" applyBorder="1" applyAlignment="1">
      <alignment vertical="center"/>
    </xf>
    <xf numFmtId="0" fontId="0" fillId="0" borderId="0" xfId="0" applyAlignment="1">
      <alignment horizontal="center"/>
    </xf>
    <xf numFmtId="0" fontId="19" fillId="0" borderId="0" xfId="0" applyFont="1" applyAlignment="1">
      <alignment horizontal="right" vertical="center"/>
    </xf>
    <xf numFmtId="0" fontId="0" fillId="0" borderId="0" xfId="0" applyAlignment="1">
      <alignment horizontal="right" vertical="center"/>
    </xf>
    <xf numFmtId="0" fontId="19" fillId="0" borderId="6" xfId="0" applyFont="1" applyBorder="1" applyAlignment="1">
      <alignment vertical="center"/>
    </xf>
    <xf numFmtId="0" fontId="19" fillId="2" borderId="18" xfId="0" applyFont="1" applyFill="1" applyBorder="1" applyAlignment="1">
      <alignment vertical="center"/>
    </xf>
    <xf numFmtId="0" fontId="19" fillId="2" borderId="19" xfId="0" applyFont="1" applyFill="1" applyBorder="1" applyAlignment="1">
      <alignment vertical="center"/>
    </xf>
    <xf numFmtId="0" fontId="22" fillId="0" borderId="60" xfId="0" applyFont="1" applyBorder="1" applyAlignment="1">
      <alignment horizontal="center" vertical="center"/>
    </xf>
    <xf numFmtId="0" fontId="22" fillId="0" borderId="13" xfId="0" applyFont="1" applyBorder="1" applyAlignment="1">
      <alignment horizontal="center" vertical="center"/>
    </xf>
    <xf numFmtId="0" fontId="19" fillId="2" borderId="13" xfId="0" applyFont="1" applyFill="1" applyBorder="1" applyAlignment="1">
      <alignment vertical="center"/>
    </xf>
    <xf numFmtId="0" fontId="0" fillId="2" borderId="61" xfId="0" applyFill="1" applyBorder="1" applyAlignment="1">
      <alignment vertical="center"/>
    </xf>
    <xf numFmtId="49" fontId="19" fillId="0" borderId="60" xfId="0" applyNumberFormat="1" applyFont="1" applyBorder="1" applyAlignment="1">
      <alignment horizontal="right" vertical="center"/>
    </xf>
    <xf numFmtId="49" fontId="19" fillId="0" borderId="20" xfId="0" applyNumberFormat="1" applyFont="1" applyBorder="1" applyAlignment="1">
      <alignment horizontal="right" vertical="center"/>
    </xf>
    <xf numFmtId="0" fontId="19" fillId="0" borderId="13" xfId="0" applyFont="1" applyBorder="1" applyAlignment="1">
      <alignment vertical="center"/>
    </xf>
    <xf numFmtId="0" fontId="19" fillId="0" borderId="35" xfId="0" applyFont="1" applyBorder="1" applyAlignment="1">
      <alignment vertical="center"/>
    </xf>
    <xf numFmtId="0" fontId="0" fillId="0" borderId="11" xfId="0" applyBorder="1" applyAlignment="1">
      <alignment vertical="center"/>
    </xf>
    <xf numFmtId="0" fontId="0" fillId="0" borderId="7" xfId="0" applyBorder="1" applyAlignment="1">
      <alignment vertical="center"/>
    </xf>
    <xf numFmtId="0" fontId="22" fillId="0" borderId="10" xfId="0" applyFont="1" applyBorder="1" applyAlignment="1">
      <alignment horizontal="center" vertical="center"/>
    </xf>
    <xf numFmtId="0" fontId="19" fillId="0" borderId="22" xfId="0" applyFont="1" applyBorder="1" applyAlignment="1">
      <alignment horizontal="center" vertical="center"/>
    </xf>
    <xf numFmtId="0" fontId="19" fillId="0" borderId="32" xfId="0" applyFont="1" applyBorder="1" applyAlignment="1">
      <alignment horizontal="center" vertical="center"/>
    </xf>
    <xf numFmtId="0" fontId="19" fillId="2" borderId="12" xfId="0" applyFont="1" applyFill="1" applyBorder="1" applyAlignment="1">
      <alignment horizontal="center" vertical="center"/>
    </xf>
    <xf numFmtId="0" fontId="19" fillId="2" borderId="11" xfId="0" applyFont="1" applyFill="1" applyBorder="1" applyAlignment="1">
      <alignment horizontal="center" vertical="center"/>
    </xf>
    <xf numFmtId="0" fontId="18" fillId="0" borderId="0" xfId="0" applyFont="1" applyAlignment="1">
      <alignment horizontal="right" vertical="center"/>
    </xf>
    <xf numFmtId="0" fontId="20" fillId="0" borderId="0" xfId="0" applyFont="1" applyAlignment="1">
      <alignment horizontal="center" vertical="center"/>
    </xf>
    <xf numFmtId="0" fontId="0" fillId="0" borderId="0" xfId="0" applyAlignment="1">
      <alignment horizontal="center" vertical="center"/>
    </xf>
    <xf numFmtId="0" fontId="21" fillId="0" borderId="0" xfId="0" applyFont="1" applyAlignment="1">
      <alignment horizontal="right" vertical="center"/>
    </xf>
    <xf numFmtId="0" fontId="22" fillId="0" borderId="58" xfId="0" applyFont="1" applyBorder="1" applyAlignment="1">
      <alignment vertical="center"/>
    </xf>
    <xf numFmtId="0" fontId="22" fillId="0" borderId="59" xfId="0" applyFont="1" applyBorder="1" applyAlignment="1">
      <alignment vertical="center"/>
    </xf>
    <xf numFmtId="0" fontId="19" fillId="2" borderId="59" xfId="0" applyFont="1" applyFill="1" applyBorder="1" applyAlignment="1">
      <alignment vertical="center"/>
    </xf>
    <xf numFmtId="0" fontId="19" fillId="2" borderId="29" xfId="0" applyFont="1" applyFill="1" applyBorder="1" applyAlignment="1">
      <alignment vertical="center"/>
    </xf>
    <xf numFmtId="0" fontId="19" fillId="2" borderId="30" xfId="0" applyFont="1" applyFill="1" applyBorder="1" applyAlignment="1">
      <alignment vertical="center"/>
    </xf>
    <xf numFmtId="0" fontId="19" fillId="0" borderId="3" xfId="0" applyFont="1" applyBorder="1" applyAlignment="1">
      <alignment horizontal="center" vertical="center"/>
    </xf>
    <xf numFmtId="0" fontId="0" fillId="0" borderId="19" xfId="0" applyBorder="1" applyAlignment="1">
      <alignment horizontal="center" vertical="center"/>
    </xf>
    <xf numFmtId="0" fontId="19" fillId="0" borderId="16" xfId="0" applyFont="1" applyBorder="1" applyAlignment="1">
      <alignment vertical="center"/>
    </xf>
    <xf numFmtId="0" fontId="0" fillId="0" borderId="16" xfId="0" applyBorder="1" applyAlignment="1">
      <alignment vertical="center"/>
    </xf>
    <xf numFmtId="0" fontId="19" fillId="0" borderId="5" xfId="0" applyFont="1" applyBorder="1" applyAlignment="1">
      <alignment horizontal="center" vertical="center" wrapText="1"/>
    </xf>
    <xf numFmtId="0" fontId="0" fillId="0" borderId="5" xfId="0" applyBorder="1" applyAlignment="1">
      <alignment vertical="center"/>
    </xf>
    <xf numFmtId="0" fontId="19" fillId="0" borderId="4" xfId="0" applyFont="1" applyBorder="1" applyAlignment="1">
      <alignment horizontal="center" vertical="center" wrapText="1"/>
    </xf>
    <xf numFmtId="0" fontId="0" fillId="0" borderId="4" xfId="0" applyBorder="1" applyAlignment="1">
      <alignment vertical="center"/>
    </xf>
    <xf numFmtId="0" fontId="31" fillId="5" borderId="37" xfId="0" applyFont="1" applyFill="1" applyBorder="1" applyAlignment="1"/>
    <xf numFmtId="0" fontId="31" fillId="5" borderId="53" xfId="0" applyFont="1" applyFill="1" applyBorder="1" applyAlignment="1"/>
    <xf numFmtId="0" fontId="31" fillId="5" borderId="36" xfId="0" applyFont="1" applyFill="1" applyBorder="1" applyAlignment="1"/>
    <xf numFmtId="0" fontId="0" fillId="0" borderId="0" xfId="0" applyAlignment="1"/>
    <xf numFmtId="0" fontId="0" fillId="0" borderId="13" xfId="0" applyBorder="1" applyAlignment="1"/>
    <xf numFmtId="0" fontId="0" fillId="0" borderId="11" xfId="0" applyBorder="1" applyAlignment="1"/>
  </cellXfs>
  <cellStyles count="8">
    <cellStyle name="Currency" xfId="1" builtinId="4"/>
    <cellStyle name="Normal" xfId="0" builtinId="0"/>
    <cellStyle name="Normal 2" xfId="2" xr:uid="{00000000-0005-0000-0000-000002000000}"/>
    <cellStyle name="Normal 2 2" xfId="6" xr:uid="{4B2F2FE4-B031-47CF-B229-EEC7BD0BE922}"/>
    <cellStyle name="Normal 3" xfId="3" xr:uid="{00000000-0005-0000-0000-000003000000}"/>
    <cellStyle name="Normal 3 2" xfId="7" xr:uid="{19D59872-09E8-44D1-AC5F-A4399B327AE3}"/>
    <cellStyle name="Normal 4" xfId="5" xr:uid="{838E2E9E-613A-4B27-AA88-5879A941E0CF}"/>
    <cellStyle name="Percent" xfId="4" builtinId="5"/>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9" tint="-0.499984740745262"/>
      </font>
      <fill>
        <patternFill>
          <bgColor rgb="FFFFCC66"/>
        </patternFill>
      </fill>
    </dxf>
    <dxf>
      <font>
        <color rgb="FF006100"/>
      </font>
      <fill>
        <patternFill>
          <bgColor rgb="FFC6EFCE"/>
        </patternFill>
      </fill>
    </dxf>
    <dxf>
      <font>
        <color theme="9" tint="-0.499984740745262"/>
      </font>
      <fill>
        <patternFill>
          <bgColor rgb="FFFFCC66"/>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patternType="none">
          <bgColor auto="1"/>
        </patternFill>
      </fill>
    </dxf>
  </dxfs>
  <tableStyles count="1" defaultTableStyle="TableStyleMedium9" defaultPivotStyle="PivotStyleLight16">
    <tableStyle name="Table Style 1" pivot="0" count="0" xr9:uid="{E8202844-8BA3-4EE1-9D94-4D0E47BE546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mruColors>
      <color rgb="FF9C0006"/>
      <color rgb="FFFFC7CE"/>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4</xdr:row>
          <xdr:rowOff>12700</xdr:rowOff>
        </xdr:from>
        <xdr:to>
          <xdr:col>12</xdr:col>
          <xdr:colOff>133350</xdr:colOff>
          <xdr:row>4</xdr:row>
          <xdr:rowOff>298450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 certify that these travel costs are consistent with travel costs incurred by my organization during normal business operations as a result of my organization's written travel policy, and/or my organization's compliance with the regulations prescribed by the General Services Administration.</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152400</xdr:rowOff>
        </xdr:from>
        <xdr:to>
          <xdr:col>7</xdr:col>
          <xdr:colOff>88900</xdr:colOff>
          <xdr:row>5</xdr:row>
          <xdr:rowOff>31750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 certify that these costs are Direct to this and only this project and are not duplicated in Indirect Charges nor charged to other projects, if applicable.</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12700</xdr:rowOff>
        </xdr:from>
        <xdr:to>
          <xdr:col>7</xdr:col>
          <xdr:colOff>0</xdr:colOff>
          <xdr:row>4</xdr:row>
          <xdr:rowOff>323850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 certify that these costs are Direct to this and only this project and are not duplicated in Indirect Charges nor charged to other projects, if applicable.</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146050</xdr:rowOff>
        </xdr:from>
        <xdr:to>
          <xdr:col>5</xdr:col>
          <xdr:colOff>0</xdr:colOff>
          <xdr:row>4</xdr:row>
          <xdr:rowOff>323850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 certify that these costs are Direct to this and only this project and are not duplicated in Indirect Charges nor charged to other projects, if applicable.</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7</xdr:col>
      <xdr:colOff>1266825</xdr:colOff>
      <xdr:row>103</xdr:row>
      <xdr:rowOff>28575</xdr:rowOff>
    </xdr:to>
    <xdr:pic>
      <xdr:nvPicPr>
        <xdr:cNvPr id="1433" name="Picture 1">
          <a:extLst>
            <a:ext uri="{FF2B5EF4-FFF2-40B4-BE49-F238E27FC236}">
              <a16:creationId xmlns:a16="http://schemas.microsoft.com/office/drawing/2014/main" id="{00000000-0008-0000-0B00-000099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163675"/>
          <a:ext cx="8582025" cy="654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105</xdr:row>
      <xdr:rowOff>0</xdr:rowOff>
    </xdr:from>
    <xdr:to>
      <xdr:col>7</xdr:col>
      <xdr:colOff>1266825</xdr:colOff>
      <xdr:row>144</xdr:row>
      <xdr:rowOff>85725</xdr:rowOff>
    </xdr:to>
    <xdr:pic>
      <xdr:nvPicPr>
        <xdr:cNvPr id="1434" name="Picture 2">
          <a:extLst>
            <a:ext uri="{FF2B5EF4-FFF2-40B4-BE49-F238E27FC236}">
              <a16:creationId xmlns:a16="http://schemas.microsoft.com/office/drawing/2014/main" id="{00000000-0008-0000-0B00-00009A0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1021675"/>
          <a:ext cx="8582025" cy="677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68.bin"/><Relationship Id="rId7" Type="http://schemas.openxmlformats.org/officeDocument/2006/relationships/printerSettings" Target="../printerSettings/printerSettings72.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 Id="rId6" Type="http://schemas.openxmlformats.org/officeDocument/2006/relationships/printerSettings" Target="../printerSettings/printerSettings71.bin"/><Relationship Id="rId5" Type="http://schemas.openxmlformats.org/officeDocument/2006/relationships/printerSettings" Target="../printerSettings/printerSettings70.bin"/><Relationship Id="rId4" Type="http://schemas.openxmlformats.org/officeDocument/2006/relationships/printerSettings" Target="../printerSettings/printerSettings6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10" Type="http://schemas.openxmlformats.org/officeDocument/2006/relationships/ctrlProp" Target="../ctrlProps/ctrlProp1.xml"/><Relationship Id="rId4" Type="http://schemas.openxmlformats.org/officeDocument/2006/relationships/printerSettings" Target="../printerSettings/printerSettings25.bin"/><Relationship Id="rId9"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10" Type="http://schemas.openxmlformats.org/officeDocument/2006/relationships/ctrlProp" Target="../ctrlProps/ctrlProp2.xml"/><Relationship Id="rId4" Type="http://schemas.openxmlformats.org/officeDocument/2006/relationships/printerSettings" Target="../printerSettings/printerSettings32.bin"/><Relationship Id="rId9"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10" Type="http://schemas.openxmlformats.org/officeDocument/2006/relationships/ctrlProp" Target="../ctrlProps/ctrlProp3.xml"/><Relationship Id="rId4" Type="http://schemas.openxmlformats.org/officeDocument/2006/relationships/printerSettings" Target="../printerSettings/printerSettings39.bin"/><Relationship Id="rId9"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10" Type="http://schemas.openxmlformats.org/officeDocument/2006/relationships/ctrlProp" Target="../ctrlProps/ctrlProp4.xml"/><Relationship Id="rId4" Type="http://schemas.openxmlformats.org/officeDocument/2006/relationships/printerSettings" Target="../printerSettings/printerSettings53.bin"/><Relationship Id="rId9"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79998168889431442"/>
    <pageSetUpPr fitToPage="1"/>
  </sheetPr>
  <dimension ref="A1:N68"/>
  <sheetViews>
    <sheetView showGridLines="0" topLeftCell="A35" zoomScale="90" zoomScaleNormal="90" workbookViewId="0">
      <selection activeCell="A65" sqref="A65:F68"/>
    </sheetView>
  </sheetViews>
  <sheetFormatPr defaultColWidth="9.140625" defaultRowHeight="12.6"/>
  <cols>
    <col min="1" max="1" width="50.5703125" style="150" bestFit="1" customWidth="1"/>
    <col min="2" max="5" width="16.42578125" style="150" customWidth="1"/>
    <col min="6" max="6" width="74.42578125" style="150" customWidth="1"/>
    <col min="7" max="7" width="2.140625" style="569" customWidth="1"/>
    <col min="8" max="8" width="18.85546875" style="149" customWidth="1"/>
    <col min="9" max="9" width="26.5703125" style="149" customWidth="1"/>
    <col min="10" max="10" width="19.28515625" style="149" customWidth="1"/>
    <col min="11" max="20" width="9.140625" style="149" customWidth="1"/>
    <col min="21" max="16384" width="9.140625" style="149"/>
  </cols>
  <sheetData>
    <row r="1" spans="1:14" s="144" customFormat="1" ht="11.25" customHeight="1">
      <c r="A1" s="141" t="s">
        <v>0</v>
      </c>
      <c r="B1" s="143"/>
      <c r="C1" s="425"/>
      <c r="D1" s="425"/>
      <c r="E1" s="425"/>
      <c r="F1" s="425"/>
      <c r="G1" s="551"/>
      <c r="H1" s="143"/>
      <c r="I1" s="143"/>
      <c r="J1" s="143"/>
      <c r="K1" s="143"/>
      <c r="L1" s="143"/>
      <c r="M1" s="143"/>
      <c r="N1" s="143"/>
    </row>
    <row r="2" spans="1:14" s="144" customFormat="1" ht="11.25" customHeight="1">
      <c r="A2" s="642" t="s">
        <v>1</v>
      </c>
      <c r="B2" s="642"/>
      <c r="C2" s="642"/>
      <c r="D2" s="642"/>
      <c r="E2" s="642"/>
      <c r="F2" s="642"/>
      <c r="G2" s="552"/>
      <c r="H2" s="143"/>
      <c r="I2" s="550"/>
      <c r="J2" s="550"/>
      <c r="K2" s="143"/>
      <c r="L2" s="143"/>
      <c r="M2" s="143"/>
      <c r="N2" s="143"/>
    </row>
    <row r="3" spans="1:14" s="144" customFormat="1" ht="33.950000000000003" customHeight="1">
      <c r="A3" s="642"/>
      <c r="B3" s="642"/>
      <c r="C3" s="642"/>
      <c r="D3" s="642"/>
      <c r="E3" s="642"/>
      <c r="F3" s="642"/>
      <c r="G3" s="552"/>
      <c r="H3" s="626" t="s">
        <v>2</v>
      </c>
      <c r="I3" s="626"/>
      <c r="J3" s="626"/>
      <c r="K3" s="143"/>
      <c r="L3" s="143"/>
      <c r="M3" s="143"/>
      <c r="N3" s="143"/>
    </row>
    <row r="4" spans="1:14" s="146" customFormat="1" ht="29.45" customHeight="1">
      <c r="A4" s="145" t="s">
        <v>3</v>
      </c>
      <c r="B4" s="643"/>
      <c r="C4" s="643"/>
      <c r="D4" s="426"/>
      <c r="E4" s="426"/>
      <c r="F4" s="426"/>
      <c r="G4" s="553"/>
      <c r="H4" s="143"/>
      <c r="I4" s="544" t="s">
        <v>4</v>
      </c>
      <c r="J4" s="544" t="s">
        <v>5</v>
      </c>
    </row>
    <row r="5" spans="1:14" s="146" customFormat="1" ht="26.45" customHeight="1">
      <c r="A5" s="145" t="s">
        <v>6</v>
      </c>
      <c r="B5" s="644"/>
      <c r="C5" s="644"/>
      <c r="D5" s="148"/>
      <c r="E5" s="148"/>
      <c r="F5" s="148"/>
      <c r="G5" s="554"/>
      <c r="I5" s="549" t="s">
        <v>7</v>
      </c>
      <c r="J5" s="549" t="s">
        <v>8</v>
      </c>
    </row>
    <row r="6" spans="1:14" s="146" customFormat="1" ht="27.95" customHeight="1">
      <c r="A6" s="148" t="s">
        <v>9</v>
      </c>
      <c r="B6" s="645"/>
      <c r="C6" s="645"/>
      <c r="D6" s="646" t="s">
        <v>10</v>
      </c>
      <c r="E6" s="646"/>
      <c r="F6" s="646"/>
      <c r="G6" s="555"/>
      <c r="H6" s="577" t="s">
        <v>11</v>
      </c>
      <c r="I6" s="548" t="s">
        <v>12</v>
      </c>
      <c r="J6" s="545" t="s">
        <v>13</v>
      </c>
    </row>
    <row r="7" spans="1:14" s="146" customFormat="1" ht="12.95" customHeight="1" thickBot="1">
      <c r="A7" s="147"/>
      <c r="B7" s="148"/>
      <c r="C7" s="148"/>
      <c r="D7" s="147"/>
      <c r="E7" s="147"/>
      <c r="F7" s="147"/>
      <c r="G7" s="556"/>
      <c r="I7" s="546" t="s">
        <v>14</v>
      </c>
      <c r="J7" s="547" t="s">
        <v>15</v>
      </c>
    </row>
    <row r="8" spans="1:14" ht="42.6" customHeight="1" thickBot="1">
      <c r="A8" s="608" t="s">
        <v>16</v>
      </c>
      <c r="B8" s="609"/>
      <c r="C8" s="609"/>
      <c r="D8" s="609"/>
      <c r="E8" s="609"/>
      <c r="F8" s="610"/>
      <c r="G8" s="557"/>
    </row>
    <row r="9" spans="1:14" ht="240" customHeight="1">
      <c r="A9" s="611" t="s">
        <v>17</v>
      </c>
      <c r="B9" s="612"/>
      <c r="C9" s="612"/>
      <c r="D9" s="612"/>
      <c r="E9" s="612"/>
      <c r="F9" s="613"/>
      <c r="G9" s="554"/>
    </row>
    <row r="10" spans="1:14" ht="179.25" customHeight="1">
      <c r="A10" s="614" t="s">
        <v>18</v>
      </c>
      <c r="B10" s="615"/>
      <c r="C10" s="615"/>
      <c r="D10" s="615"/>
      <c r="E10" s="615"/>
      <c r="F10" s="616"/>
      <c r="G10" s="558"/>
      <c r="H10" s="146"/>
      <c r="I10" s="146"/>
      <c r="J10" s="146"/>
      <c r="K10" s="146"/>
    </row>
    <row r="11" spans="1:14" s="143" customFormat="1" ht="39.75" customHeight="1" thickBot="1">
      <c r="A11" s="617" t="s">
        <v>19</v>
      </c>
      <c r="B11" s="618"/>
      <c r="C11" s="618"/>
      <c r="D11" s="618"/>
      <c r="E11" s="618"/>
      <c r="F11" s="619"/>
      <c r="G11" s="559"/>
    </row>
    <row r="12" spans="1:14" ht="7.5" customHeight="1" thickBot="1">
      <c r="F12" s="146"/>
      <c r="G12" s="560"/>
      <c r="H12" s="146"/>
      <c r="I12" s="146"/>
      <c r="J12" s="146"/>
      <c r="K12" s="146"/>
    </row>
    <row r="13" spans="1:14" ht="36" customHeight="1" thickBot="1">
      <c r="A13" s="620" t="s">
        <v>20</v>
      </c>
      <c r="B13" s="621"/>
      <c r="C13" s="621"/>
      <c r="D13" s="621"/>
      <c r="E13" s="621"/>
      <c r="F13" s="622"/>
      <c r="G13" s="561"/>
      <c r="H13" s="146"/>
      <c r="I13" s="146"/>
      <c r="J13" s="146"/>
      <c r="K13" s="146"/>
    </row>
    <row r="14" spans="1:14" ht="12" customHeight="1" thickBot="1">
      <c r="A14" s="151"/>
      <c r="B14" s="152"/>
      <c r="C14" s="152"/>
      <c r="D14" s="152"/>
      <c r="E14" s="152"/>
      <c r="F14" s="152"/>
      <c r="G14" s="561"/>
      <c r="H14" s="152"/>
      <c r="I14" s="152"/>
      <c r="J14" s="146"/>
      <c r="K14" s="146"/>
      <c r="L14" s="146"/>
      <c r="M14" s="146"/>
      <c r="N14" s="146"/>
    </row>
    <row r="15" spans="1:14" ht="12" customHeight="1" thickBot="1">
      <c r="A15" s="631" t="s">
        <v>21</v>
      </c>
      <c r="B15" s="632"/>
      <c r="C15" s="632"/>
      <c r="D15" s="632"/>
      <c r="E15" s="633"/>
      <c r="F15" s="149"/>
      <c r="G15" s="562"/>
      <c r="H15" s="153"/>
      <c r="I15" s="152"/>
      <c r="J15" s="146"/>
      <c r="K15" s="146"/>
      <c r="L15" s="146"/>
      <c r="M15" s="146"/>
      <c r="N15" s="146"/>
    </row>
    <row r="16" spans="1:14" ht="34.35" customHeight="1" thickBot="1">
      <c r="A16" s="154" t="s">
        <v>22</v>
      </c>
      <c r="B16" s="155" t="s">
        <v>23</v>
      </c>
      <c r="C16" s="155" t="s">
        <v>24</v>
      </c>
      <c r="D16" s="636" t="s">
        <v>25</v>
      </c>
      <c r="E16" s="637"/>
      <c r="F16" s="149"/>
      <c r="G16" s="562"/>
      <c r="H16" s="146"/>
      <c r="I16" s="146"/>
      <c r="J16" s="146"/>
      <c r="K16" s="146"/>
      <c r="L16" s="146"/>
    </row>
    <row r="17" spans="1:14" ht="14.1" customHeight="1">
      <c r="A17" s="156" t="s">
        <v>26</v>
      </c>
      <c r="B17" s="447">
        <f>0.35*(B6)</f>
        <v>0</v>
      </c>
      <c r="C17" s="448" t="s">
        <v>27</v>
      </c>
      <c r="D17" s="638" t="s">
        <v>28</v>
      </c>
      <c r="E17" s="639"/>
      <c r="F17" s="149"/>
      <c r="G17" s="562"/>
      <c r="H17" s="146"/>
      <c r="I17" s="146"/>
      <c r="J17" s="146"/>
      <c r="K17" s="146"/>
      <c r="L17" s="146"/>
    </row>
    <row r="18" spans="1:14" ht="14.45" thickBot="1">
      <c r="A18" s="157" t="s">
        <v>29</v>
      </c>
      <c r="B18" s="447">
        <f>0.65*(B6)</f>
        <v>0</v>
      </c>
      <c r="C18" s="448" t="s">
        <v>30</v>
      </c>
      <c r="D18" s="640"/>
      <c r="E18" s="641"/>
      <c r="F18" s="149"/>
      <c r="G18" s="562"/>
      <c r="H18" s="146"/>
      <c r="I18" s="146"/>
      <c r="J18" s="146"/>
      <c r="K18" s="146"/>
      <c r="L18" s="146"/>
    </row>
    <row r="19" spans="1:14" ht="14.45" thickBot="1">
      <c r="A19" s="158" t="s">
        <v>31</v>
      </c>
      <c r="B19" s="634">
        <f>SUM(B17:B18)</f>
        <v>0</v>
      </c>
      <c r="C19" s="635"/>
      <c r="D19" s="629"/>
      <c r="E19" s="630"/>
      <c r="F19" s="149"/>
      <c r="G19" s="562"/>
      <c r="H19" s="146"/>
      <c r="I19" s="146"/>
      <c r="J19" s="146"/>
      <c r="K19" s="146"/>
      <c r="L19" s="146"/>
    </row>
    <row r="20" spans="1:14" ht="12" customHeight="1" thickBot="1">
      <c r="A20" s="627"/>
      <c r="B20" s="628"/>
      <c r="C20" s="628"/>
      <c r="D20" s="628"/>
      <c r="E20" s="628"/>
      <c r="F20" s="628"/>
      <c r="G20" s="628"/>
      <c r="H20" s="628"/>
      <c r="I20" s="628"/>
      <c r="J20" s="146"/>
      <c r="K20" s="146"/>
      <c r="L20" s="146"/>
      <c r="M20" s="146"/>
      <c r="N20" s="146"/>
    </row>
    <row r="21" spans="1:14" ht="12" customHeight="1" thickBot="1">
      <c r="A21" s="417" t="s">
        <v>32</v>
      </c>
      <c r="B21" s="418"/>
      <c r="C21" s="418"/>
      <c r="D21" s="418"/>
      <c r="E21" s="418"/>
      <c r="F21" s="419"/>
      <c r="G21" s="563"/>
      <c r="H21" s="146"/>
      <c r="I21" s="146"/>
      <c r="J21" s="146"/>
      <c r="K21" s="146"/>
    </row>
    <row r="22" spans="1:14" s="162" customFormat="1" ht="26.45" thickBot="1">
      <c r="A22" s="159" t="s">
        <v>33</v>
      </c>
      <c r="B22" s="155" t="s">
        <v>26</v>
      </c>
      <c r="C22" s="155" t="s">
        <v>29</v>
      </c>
      <c r="D22" s="159" t="s">
        <v>34</v>
      </c>
      <c r="E22" s="160" t="s">
        <v>35</v>
      </c>
      <c r="F22" s="161" t="s">
        <v>36</v>
      </c>
      <c r="G22" s="564"/>
      <c r="H22" s="146"/>
      <c r="I22" s="146"/>
      <c r="J22" s="146"/>
      <c r="K22" s="146"/>
    </row>
    <row r="23" spans="1:14" ht="15.75" customHeight="1">
      <c r="A23" s="163" t="s">
        <v>37</v>
      </c>
      <c r="B23" s="447">
        <f>'a. Personnel'!E45</f>
        <v>0</v>
      </c>
      <c r="C23" s="447">
        <f>'a. Personnel'!H45</f>
        <v>0</v>
      </c>
      <c r="D23" s="449">
        <f t="shared" ref="D23:D37" si="0">SUM(B23:C23)</f>
        <v>0</v>
      </c>
      <c r="E23" s="164">
        <f t="shared" ref="E23:E57" si="1">IF(D23&gt;0,D23/$D$58,0)</f>
        <v>0</v>
      </c>
      <c r="F23" s="88"/>
      <c r="G23" s="446"/>
      <c r="H23" s="146"/>
      <c r="I23" s="146"/>
      <c r="J23" s="146"/>
      <c r="K23" s="146"/>
    </row>
    <row r="24" spans="1:14" ht="15.75" customHeight="1">
      <c r="A24" s="165" t="s">
        <v>38</v>
      </c>
      <c r="B24" s="447">
        <f>'a. Personnel'!E43</f>
        <v>0</v>
      </c>
      <c r="C24" s="447">
        <f>'a. Personnel'!H43</f>
        <v>0</v>
      </c>
      <c r="D24" s="449">
        <f t="shared" si="0"/>
        <v>0</v>
      </c>
      <c r="E24" s="164">
        <f t="shared" si="1"/>
        <v>0</v>
      </c>
      <c r="F24" s="88"/>
      <c r="G24" s="446"/>
      <c r="H24" s="146"/>
      <c r="I24" s="146"/>
      <c r="J24" s="146"/>
      <c r="K24" s="146"/>
    </row>
    <row r="25" spans="1:14" ht="15.75" customHeight="1">
      <c r="A25" s="165" t="s">
        <v>39</v>
      </c>
      <c r="B25" s="447">
        <f>'a. Personnel'!E44</f>
        <v>0</v>
      </c>
      <c r="C25" s="447">
        <f>'a. Personnel'!H44</f>
        <v>0</v>
      </c>
      <c r="D25" s="449">
        <f t="shared" si="0"/>
        <v>0</v>
      </c>
      <c r="E25" s="164">
        <f t="shared" si="1"/>
        <v>0</v>
      </c>
      <c r="F25" s="88"/>
      <c r="G25" s="446"/>
      <c r="H25" s="146"/>
      <c r="I25" s="146"/>
      <c r="J25" s="146"/>
      <c r="K25" s="146"/>
    </row>
    <row r="26" spans="1:14" ht="15.75" customHeight="1">
      <c r="A26" s="163" t="s">
        <v>40</v>
      </c>
      <c r="B26" s="450">
        <f>'b. Fringe'!E38</f>
        <v>0</v>
      </c>
      <c r="C26" s="450">
        <f>'b. Fringe'!H38</f>
        <v>0</v>
      </c>
      <c r="D26" s="449">
        <f t="shared" si="0"/>
        <v>0</v>
      </c>
      <c r="E26" s="164">
        <f t="shared" si="1"/>
        <v>0</v>
      </c>
      <c r="F26" s="89"/>
      <c r="G26" s="446"/>
      <c r="H26" s="146"/>
      <c r="I26" s="146"/>
      <c r="J26" s="146"/>
      <c r="K26" s="146"/>
    </row>
    <row r="27" spans="1:14" ht="15.75" customHeight="1">
      <c r="A27" s="165" t="s">
        <v>38</v>
      </c>
      <c r="B27" s="450">
        <f>'b. Fringe'!E36</f>
        <v>0</v>
      </c>
      <c r="C27" s="450">
        <f>'b. Fringe'!H36</f>
        <v>0</v>
      </c>
      <c r="D27" s="449">
        <f t="shared" si="0"/>
        <v>0</v>
      </c>
      <c r="E27" s="164">
        <f t="shared" si="1"/>
        <v>0</v>
      </c>
      <c r="F27" s="89"/>
      <c r="G27" s="446"/>
      <c r="H27" s="146"/>
      <c r="I27" s="146"/>
      <c r="J27" s="146"/>
      <c r="K27" s="146"/>
    </row>
    <row r="28" spans="1:14" ht="15.75" customHeight="1">
      <c r="A28" s="165" t="s">
        <v>39</v>
      </c>
      <c r="B28" s="450">
        <f>'b. Fringe'!E37</f>
        <v>0</v>
      </c>
      <c r="C28" s="450">
        <f>'b. Fringe'!H37</f>
        <v>0</v>
      </c>
      <c r="D28" s="449">
        <f t="shared" si="0"/>
        <v>0</v>
      </c>
      <c r="E28" s="164">
        <f t="shared" si="1"/>
        <v>0</v>
      </c>
      <c r="F28" s="89"/>
      <c r="G28" s="446"/>
      <c r="H28" s="146"/>
      <c r="I28" s="146"/>
      <c r="J28" s="146"/>
      <c r="K28" s="146"/>
    </row>
    <row r="29" spans="1:14" ht="15.75" customHeight="1">
      <c r="A29" s="163" t="s">
        <v>41</v>
      </c>
      <c r="B29" s="450">
        <f>'c. Travel'!L24</f>
        <v>0</v>
      </c>
      <c r="C29" s="450">
        <f>'c. Travel'!L37</f>
        <v>0</v>
      </c>
      <c r="D29" s="449">
        <f t="shared" si="0"/>
        <v>0</v>
      </c>
      <c r="E29" s="164">
        <f t="shared" si="1"/>
        <v>0</v>
      </c>
      <c r="F29" s="89"/>
      <c r="G29" s="446"/>
      <c r="H29" s="146"/>
      <c r="I29" s="146"/>
      <c r="J29" s="146"/>
      <c r="K29" s="146"/>
    </row>
    <row r="30" spans="1:14" ht="15.75" customHeight="1">
      <c r="A30" s="165" t="s">
        <v>38</v>
      </c>
      <c r="B30" s="450">
        <f>'c. Travel'!L22</f>
        <v>0</v>
      </c>
      <c r="C30" s="450">
        <f>'c. Travel'!L35</f>
        <v>0</v>
      </c>
      <c r="D30" s="449">
        <f t="shared" si="0"/>
        <v>0</v>
      </c>
      <c r="E30" s="164">
        <f t="shared" si="1"/>
        <v>0</v>
      </c>
      <c r="F30" s="89"/>
      <c r="G30" s="446"/>
      <c r="H30" s="146"/>
      <c r="I30" s="146"/>
      <c r="J30" s="146"/>
      <c r="K30" s="146"/>
    </row>
    <row r="31" spans="1:14" ht="15.75" customHeight="1">
      <c r="A31" s="165" t="s">
        <v>39</v>
      </c>
      <c r="B31" s="450">
        <f>'c. Travel'!L23</f>
        <v>0</v>
      </c>
      <c r="C31" s="450">
        <f>'c. Travel'!L36</f>
        <v>0</v>
      </c>
      <c r="D31" s="449">
        <f t="shared" si="0"/>
        <v>0</v>
      </c>
      <c r="E31" s="164">
        <f t="shared" si="1"/>
        <v>0</v>
      </c>
      <c r="F31" s="89"/>
      <c r="G31" s="446"/>
      <c r="H31" s="146"/>
      <c r="I31" s="146"/>
      <c r="J31" s="146"/>
      <c r="K31" s="146"/>
    </row>
    <row r="32" spans="1:14" ht="15.75" customHeight="1">
      <c r="A32" s="163" t="s">
        <v>42</v>
      </c>
      <c r="B32" s="450">
        <f>'d. Equipment'!E18</f>
        <v>0</v>
      </c>
      <c r="C32" s="450">
        <f>'d. Equipment'!E29</f>
        <v>0</v>
      </c>
      <c r="D32" s="449">
        <f t="shared" si="0"/>
        <v>0</v>
      </c>
      <c r="E32" s="164">
        <f t="shared" si="1"/>
        <v>0</v>
      </c>
      <c r="F32" s="89"/>
      <c r="G32" s="446"/>
      <c r="H32" s="146"/>
      <c r="I32" s="146"/>
      <c r="J32" s="146"/>
      <c r="K32" s="146"/>
    </row>
    <row r="33" spans="1:11" ht="15.75" customHeight="1">
      <c r="A33" s="165" t="s">
        <v>38</v>
      </c>
      <c r="B33" s="450">
        <f>'d. Equipment'!E16</f>
        <v>0</v>
      </c>
      <c r="C33" s="450">
        <f>'d. Equipment'!E27</f>
        <v>0</v>
      </c>
      <c r="D33" s="449">
        <f t="shared" si="0"/>
        <v>0</v>
      </c>
      <c r="E33" s="164">
        <f t="shared" si="1"/>
        <v>0</v>
      </c>
      <c r="F33" s="89"/>
      <c r="G33" s="446"/>
      <c r="H33" s="146"/>
      <c r="I33" s="146"/>
      <c r="J33" s="146"/>
      <c r="K33" s="146"/>
    </row>
    <row r="34" spans="1:11" ht="15.75" customHeight="1">
      <c r="A34" s="165" t="s">
        <v>39</v>
      </c>
      <c r="B34" s="450">
        <f>'d. Equipment'!E17</f>
        <v>0</v>
      </c>
      <c r="C34" s="450">
        <f>'d. Equipment'!E28</f>
        <v>0</v>
      </c>
      <c r="D34" s="449">
        <f t="shared" si="0"/>
        <v>0</v>
      </c>
      <c r="E34" s="164">
        <f t="shared" si="1"/>
        <v>0</v>
      </c>
      <c r="F34" s="89"/>
      <c r="G34" s="446"/>
      <c r="H34" s="146"/>
      <c r="I34" s="146"/>
      <c r="J34" s="146"/>
      <c r="K34" s="146"/>
    </row>
    <row r="35" spans="1:11" ht="14.1">
      <c r="A35" s="163" t="s">
        <v>43</v>
      </c>
      <c r="B35" s="450">
        <f>'e. Supplies'!E17</f>
        <v>0</v>
      </c>
      <c r="C35" s="450">
        <f>'e. Supplies'!E27</f>
        <v>0</v>
      </c>
      <c r="D35" s="449">
        <f t="shared" si="0"/>
        <v>0</v>
      </c>
      <c r="E35" s="164">
        <f t="shared" si="1"/>
        <v>0</v>
      </c>
      <c r="F35" s="135"/>
      <c r="G35" s="565"/>
      <c r="H35" s="146"/>
      <c r="I35" s="146"/>
      <c r="J35" s="146"/>
      <c r="K35" s="146"/>
    </row>
    <row r="36" spans="1:11" ht="15.6" customHeight="1">
      <c r="A36" s="165" t="s">
        <v>38</v>
      </c>
      <c r="B36" s="450">
        <f>'e. Supplies'!E15</f>
        <v>0</v>
      </c>
      <c r="C36" s="450">
        <f>'e. Supplies'!E25</f>
        <v>0</v>
      </c>
      <c r="D36" s="449">
        <f t="shared" si="0"/>
        <v>0</v>
      </c>
      <c r="E36" s="164">
        <f t="shared" si="1"/>
        <v>0</v>
      </c>
      <c r="F36" s="89"/>
      <c r="G36" s="446"/>
      <c r="H36" s="146"/>
      <c r="I36" s="146"/>
      <c r="J36" s="146"/>
      <c r="K36" s="146"/>
    </row>
    <row r="37" spans="1:11" ht="15.75" customHeight="1">
      <c r="A37" s="165" t="s">
        <v>39</v>
      </c>
      <c r="B37" s="450">
        <f>'e. Supplies'!E16</f>
        <v>0</v>
      </c>
      <c r="C37" s="450">
        <f>'e. Supplies'!E26</f>
        <v>0</v>
      </c>
      <c r="D37" s="449">
        <f t="shared" si="0"/>
        <v>0</v>
      </c>
      <c r="E37" s="164">
        <f t="shared" si="1"/>
        <v>0</v>
      </c>
      <c r="F37" s="89"/>
      <c r="G37" s="446"/>
      <c r="H37" s="146"/>
      <c r="I37" s="146"/>
      <c r="J37" s="146"/>
      <c r="K37" s="146"/>
    </row>
    <row r="38" spans="1:11" ht="14.1">
      <c r="A38" s="163" t="s">
        <v>44</v>
      </c>
      <c r="B38" s="447">
        <f>SUM(B39,B43)</f>
        <v>0</v>
      </c>
      <c r="C38" s="447">
        <f t="shared" ref="C38" si="2">SUM(C39,C43)</f>
        <v>0</v>
      </c>
      <c r="D38" s="451">
        <f>SUM(D39,D43)</f>
        <v>0</v>
      </c>
      <c r="E38" s="166">
        <f t="shared" si="1"/>
        <v>0</v>
      </c>
      <c r="F38" s="89"/>
      <c r="G38" s="446"/>
      <c r="H38" s="146"/>
      <c r="I38" s="146"/>
      <c r="J38" s="146"/>
      <c r="K38" s="146"/>
    </row>
    <row r="39" spans="1:11" ht="14.1">
      <c r="A39" s="167" t="s">
        <v>45</v>
      </c>
      <c r="B39" s="450">
        <f>'f. Contractual'!E20</f>
        <v>0</v>
      </c>
      <c r="C39" s="450">
        <f>'f. Contractual'!F20</f>
        <v>0</v>
      </c>
      <c r="D39" s="451">
        <f t="shared" ref="D39:D57" si="3">SUM(B39:C39)</f>
        <v>0</v>
      </c>
      <c r="E39" s="166">
        <f t="shared" si="1"/>
        <v>0</v>
      </c>
      <c r="F39" s="89"/>
      <c r="G39" s="446"/>
      <c r="H39" s="146"/>
      <c r="I39" s="146"/>
      <c r="J39" s="146"/>
      <c r="K39" s="146"/>
    </row>
    <row r="40" spans="1:11" ht="14.1">
      <c r="A40" s="165" t="s">
        <v>38</v>
      </c>
      <c r="B40" s="447">
        <f>'f. Contractual'!E17</f>
        <v>0</v>
      </c>
      <c r="C40" s="447">
        <f>'f. Contractual'!F17</f>
        <v>0</v>
      </c>
      <c r="D40" s="451">
        <f t="shared" si="3"/>
        <v>0</v>
      </c>
      <c r="E40" s="166">
        <f t="shared" si="1"/>
        <v>0</v>
      </c>
      <c r="F40" s="89"/>
      <c r="G40" s="446"/>
      <c r="H40" s="146"/>
      <c r="I40" s="146"/>
      <c r="J40" s="146"/>
      <c r="K40" s="146"/>
    </row>
    <row r="41" spans="1:11" ht="14.1">
      <c r="A41" s="165" t="s">
        <v>39</v>
      </c>
      <c r="B41" s="447">
        <f>'f. Contractual'!E18</f>
        <v>0</v>
      </c>
      <c r="C41" s="447">
        <f>'f. Contractual'!F18</f>
        <v>0</v>
      </c>
      <c r="D41" s="451">
        <f t="shared" si="3"/>
        <v>0</v>
      </c>
      <c r="E41" s="166">
        <f t="shared" si="1"/>
        <v>0</v>
      </c>
      <c r="F41" s="89"/>
      <c r="G41" s="446"/>
      <c r="H41" s="146"/>
      <c r="I41" s="146"/>
      <c r="J41" s="146"/>
      <c r="K41" s="146"/>
    </row>
    <row r="42" spans="1:11" ht="14.1">
      <c r="A42" s="165" t="s">
        <v>46</v>
      </c>
      <c r="B42" s="447">
        <f>'f. Contractual'!E19</f>
        <v>0</v>
      </c>
      <c r="C42" s="447">
        <f>'f. Contractual'!F19</f>
        <v>0</v>
      </c>
      <c r="D42" s="451">
        <f t="shared" ref="D42" si="4">SUM(B42:C42)</f>
        <v>0</v>
      </c>
      <c r="E42" s="166">
        <f t="shared" si="1"/>
        <v>0</v>
      </c>
      <c r="F42" s="89"/>
      <c r="G42" s="446"/>
      <c r="H42" s="146"/>
      <c r="I42" s="146"/>
      <c r="J42" s="146"/>
      <c r="K42" s="146"/>
    </row>
    <row r="43" spans="1:11" ht="14.1">
      <c r="A43" s="167" t="s">
        <v>47</v>
      </c>
      <c r="B43" s="447">
        <f>'f. Contractual'!E34</f>
        <v>0</v>
      </c>
      <c r="C43" s="447">
        <f>'f. Contractual'!F34</f>
        <v>0</v>
      </c>
      <c r="D43" s="451">
        <f t="shared" si="3"/>
        <v>0</v>
      </c>
      <c r="E43" s="166">
        <f t="shared" si="1"/>
        <v>0</v>
      </c>
      <c r="F43" s="89"/>
      <c r="G43" s="446"/>
      <c r="H43" s="146"/>
      <c r="I43" s="146"/>
      <c r="J43" s="146"/>
      <c r="K43" s="146"/>
    </row>
    <row r="44" spans="1:11" ht="14.1">
      <c r="A44" s="165" t="s">
        <v>38</v>
      </c>
      <c r="B44" s="447">
        <f>'f. Contractual'!E31</f>
        <v>0</v>
      </c>
      <c r="C44" s="447">
        <f>'f. Contractual'!F31</f>
        <v>0</v>
      </c>
      <c r="D44" s="451">
        <f t="shared" si="3"/>
        <v>0</v>
      </c>
      <c r="E44" s="166">
        <f t="shared" si="1"/>
        <v>0</v>
      </c>
      <c r="F44" s="89"/>
      <c r="G44" s="446"/>
      <c r="H44" s="146"/>
      <c r="I44" s="146"/>
      <c r="J44" s="146"/>
      <c r="K44" s="146"/>
    </row>
    <row r="45" spans="1:11" ht="14.1">
      <c r="A45" s="165" t="s">
        <v>39</v>
      </c>
      <c r="B45" s="447">
        <f>'f. Contractual'!E32</f>
        <v>0</v>
      </c>
      <c r="C45" s="447">
        <f>'f. Contractual'!F32</f>
        <v>0</v>
      </c>
      <c r="D45" s="451">
        <f t="shared" si="3"/>
        <v>0</v>
      </c>
      <c r="E45" s="166">
        <f t="shared" si="1"/>
        <v>0</v>
      </c>
      <c r="F45" s="89"/>
      <c r="G45" s="446"/>
      <c r="H45" s="146"/>
      <c r="I45" s="146"/>
      <c r="J45" s="146"/>
      <c r="K45" s="146"/>
    </row>
    <row r="46" spans="1:11" ht="14.1">
      <c r="A46" s="165" t="s">
        <v>46</v>
      </c>
      <c r="B46" s="447">
        <f>'f. Contractual'!E33</f>
        <v>0</v>
      </c>
      <c r="C46" s="447">
        <f>'f. Contractual'!F33</f>
        <v>0</v>
      </c>
      <c r="D46" s="451">
        <f t="shared" ref="D46" si="5">SUM(B46:C46)</f>
        <v>0</v>
      </c>
      <c r="E46" s="166">
        <f t="shared" si="1"/>
        <v>0</v>
      </c>
      <c r="F46" s="89"/>
      <c r="G46" s="446"/>
      <c r="H46" s="146"/>
      <c r="I46" s="146"/>
      <c r="J46" s="146"/>
      <c r="K46" s="146"/>
    </row>
    <row r="47" spans="1:11" ht="14.1">
      <c r="A47" s="163" t="s">
        <v>48</v>
      </c>
      <c r="B47" s="450">
        <f>'g. Other'!C24</f>
        <v>135000</v>
      </c>
      <c r="C47" s="450">
        <f>'g. Other'!C38</f>
        <v>0</v>
      </c>
      <c r="D47" s="451">
        <f t="shared" si="3"/>
        <v>135000</v>
      </c>
      <c r="E47" s="166">
        <f t="shared" si="1"/>
        <v>1</v>
      </c>
      <c r="F47" s="135"/>
      <c r="G47" s="565"/>
      <c r="H47" s="146"/>
      <c r="I47" s="146"/>
      <c r="J47" s="146"/>
      <c r="K47" s="146"/>
    </row>
    <row r="48" spans="1:11" ht="15.75" customHeight="1">
      <c r="A48" s="165" t="s">
        <v>38</v>
      </c>
      <c r="B48" s="450">
        <f>'g. Other'!C21</f>
        <v>0</v>
      </c>
      <c r="C48" s="450">
        <f>'g. Other'!C35</f>
        <v>0</v>
      </c>
      <c r="D48" s="451">
        <f t="shared" si="3"/>
        <v>0</v>
      </c>
      <c r="E48" s="166">
        <f t="shared" si="1"/>
        <v>0</v>
      </c>
      <c r="F48" s="89"/>
      <c r="G48" s="446"/>
      <c r="H48" s="146"/>
      <c r="I48" s="146"/>
      <c r="J48" s="146"/>
      <c r="K48" s="146"/>
    </row>
    <row r="49" spans="1:11" ht="15.75" customHeight="1">
      <c r="A49" s="165" t="s">
        <v>39</v>
      </c>
      <c r="B49" s="450">
        <f>'g. Other'!C22</f>
        <v>0</v>
      </c>
      <c r="C49" s="450">
        <f>'g. Other'!C36</f>
        <v>0</v>
      </c>
      <c r="D49" s="451">
        <f t="shared" si="3"/>
        <v>0</v>
      </c>
      <c r="E49" s="166">
        <f t="shared" si="1"/>
        <v>0</v>
      </c>
      <c r="F49" s="89"/>
      <c r="G49" s="446"/>
      <c r="H49" s="146"/>
      <c r="I49" s="146"/>
      <c r="J49" s="146"/>
      <c r="K49" s="146"/>
    </row>
    <row r="50" spans="1:11" ht="15.75" customHeight="1">
      <c r="A50" s="165" t="s">
        <v>46</v>
      </c>
      <c r="B50" s="450">
        <f>'g. Other'!C23</f>
        <v>135000</v>
      </c>
      <c r="C50" s="450">
        <f>'g. Other'!C37</f>
        <v>0</v>
      </c>
      <c r="D50" s="451">
        <f t="shared" si="3"/>
        <v>135000</v>
      </c>
      <c r="E50" s="166">
        <f t="shared" si="1"/>
        <v>1</v>
      </c>
      <c r="F50" s="89"/>
      <c r="G50" s="446"/>
      <c r="H50" s="146"/>
      <c r="I50" s="146"/>
      <c r="J50" s="146"/>
      <c r="K50" s="146"/>
    </row>
    <row r="51" spans="1:11" ht="15.75" customHeight="1">
      <c r="A51" s="168" t="s">
        <v>49</v>
      </c>
      <c r="B51" s="452">
        <f>B23+B26+B29+B32+B35+B38+B47</f>
        <v>135000</v>
      </c>
      <c r="C51" s="452">
        <f>C23+C26+C29+C32+C35+C38+C47</f>
        <v>0</v>
      </c>
      <c r="D51" s="453">
        <f t="shared" si="3"/>
        <v>135000</v>
      </c>
      <c r="E51" s="169">
        <f t="shared" si="1"/>
        <v>1</v>
      </c>
      <c r="F51" s="89"/>
      <c r="G51" s="446"/>
      <c r="H51" s="146"/>
      <c r="I51" s="146"/>
      <c r="J51" s="146"/>
      <c r="K51" s="146"/>
    </row>
    <row r="52" spans="1:11" ht="15.75" customHeight="1">
      <c r="A52" s="170" t="s">
        <v>50</v>
      </c>
      <c r="B52" s="450">
        <f>'h. Indirect'!B34</f>
        <v>0</v>
      </c>
      <c r="C52" s="450">
        <f>'h. Indirect'!C34</f>
        <v>0</v>
      </c>
      <c r="D52" s="449">
        <f t="shared" si="3"/>
        <v>0</v>
      </c>
      <c r="E52" s="166">
        <f t="shared" si="1"/>
        <v>0</v>
      </c>
      <c r="F52" s="89"/>
      <c r="G52" s="446"/>
      <c r="H52" s="146"/>
      <c r="I52" s="146"/>
      <c r="J52" s="146"/>
      <c r="K52" s="146"/>
    </row>
    <row r="53" spans="1:11" ht="15.75" customHeight="1">
      <c r="A53" s="165" t="s">
        <v>38</v>
      </c>
      <c r="B53" s="450">
        <f>'h. Indirect'!B32</f>
        <v>0</v>
      </c>
      <c r="C53" s="450">
        <f>'h. Indirect'!C32</f>
        <v>0</v>
      </c>
      <c r="D53" s="451">
        <f t="shared" si="3"/>
        <v>0</v>
      </c>
      <c r="E53" s="166">
        <f t="shared" si="1"/>
        <v>0</v>
      </c>
      <c r="F53" s="89"/>
      <c r="G53" s="446"/>
      <c r="H53" s="146"/>
      <c r="I53" s="146"/>
      <c r="J53" s="146"/>
      <c r="K53" s="146"/>
    </row>
    <row r="54" spans="1:11" ht="15.75" customHeight="1" thickBot="1">
      <c r="A54" s="165" t="s">
        <v>39</v>
      </c>
      <c r="B54" s="450">
        <f>'h. Indirect'!B33</f>
        <v>0</v>
      </c>
      <c r="C54" s="450">
        <f>'h. Indirect'!C33</f>
        <v>0</v>
      </c>
      <c r="D54" s="451">
        <f t="shared" si="3"/>
        <v>0</v>
      </c>
      <c r="E54" s="166">
        <f t="shared" si="1"/>
        <v>0</v>
      </c>
      <c r="F54" s="90"/>
      <c r="G54" s="446"/>
      <c r="H54" s="146"/>
      <c r="I54" s="146"/>
      <c r="J54" s="146"/>
      <c r="K54" s="146"/>
    </row>
    <row r="55" spans="1:11" ht="38.450000000000003" customHeight="1">
      <c r="A55" s="171" t="s">
        <v>51</v>
      </c>
      <c r="B55" s="454">
        <f>ROUND(SUMIF($A$23:$A$54,"Administrative",B23:B54),2)</f>
        <v>0</v>
      </c>
      <c r="C55" s="454">
        <f>ROUND(SUMIF($A$23:$A$54,"Administrative",C23:C54),2)</f>
        <v>0</v>
      </c>
      <c r="D55" s="455">
        <f t="shared" si="3"/>
        <v>0</v>
      </c>
      <c r="E55" s="172">
        <f t="shared" si="1"/>
        <v>0</v>
      </c>
      <c r="F55" s="570" t="s">
        <v>52</v>
      </c>
      <c r="G55" s="566"/>
      <c r="H55" s="146"/>
      <c r="I55" s="146"/>
      <c r="J55" s="146"/>
      <c r="K55" s="146"/>
    </row>
    <row r="56" spans="1:11" ht="38.1" customHeight="1">
      <c r="A56" s="173" t="s">
        <v>53</v>
      </c>
      <c r="B56" s="456">
        <f>ROUND(SUMIF($A$23:$A$54,"Rebate Funds: Rebate Delivery",B23:B54),2)</f>
        <v>0</v>
      </c>
      <c r="C56" s="456">
        <f>ROUND(SUMIF($A$23:$A$54,"Rebate Funds: Rebate Delivery",C23:C54),2)</f>
        <v>0</v>
      </c>
      <c r="D56" s="457">
        <f t="shared" si="3"/>
        <v>0</v>
      </c>
      <c r="E56" s="169">
        <f t="shared" si="1"/>
        <v>0</v>
      </c>
      <c r="F56" s="571" t="s">
        <v>54</v>
      </c>
      <c r="G56" s="566"/>
      <c r="H56" s="174"/>
      <c r="I56" s="146"/>
      <c r="J56" s="146"/>
      <c r="K56" s="146"/>
    </row>
    <row r="57" spans="1:11" ht="38.1" customHeight="1" thickBot="1">
      <c r="A57" s="173" t="s">
        <v>55</v>
      </c>
      <c r="B57" s="456">
        <f>ROUND(SUMIF($A$23:$A$54,"Rebate Funds: Reimbursement",B23:B54),2)</f>
        <v>135000</v>
      </c>
      <c r="C57" s="456">
        <f>ROUND(SUMIF($A$23:$A$54,"Rebate Funds: Reimbursement",C23:C54),2)</f>
        <v>0</v>
      </c>
      <c r="D57" s="457">
        <f t="shared" si="3"/>
        <v>135000</v>
      </c>
      <c r="E57" s="175">
        <f t="shared" si="1"/>
        <v>1</v>
      </c>
      <c r="F57" s="571" t="s">
        <v>56</v>
      </c>
      <c r="G57" s="566"/>
      <c r="H57" s="146"/>
      <c r="I57" s="146"/>
      <c r="J57" s="146"/>
      <c r="K57" s="146"/>
    </row>
    <row r="58" spans="1:11" ht="15.75" customHeight="1" thickBot="1">
      <c r="A58" s="176" t="s">
        <v>57</v>
      </c>
      <c r="B58" s="458">
        <f>SUM(B55:B57)</f>
        <v>135000</v>
      </c>
      <c r="C58" s="458">
        <f>SUM(C55:C57)</f>
        <v>0</v>
      </c>
      <c r="D58" s="459">
        <f>SUM(D55:D57)</f>
        <v>135000</v>
      </c>
      <c r="E58" s="177">
        <f>E55+E56+E57</f>
        <v>1</v>
      </c>
      <c r="F58" s="91"/>
      <c r="G58" s="446"/>
    </row>
    <row r="59" spans="1:11" ht="12" customHeight="1">
      <c r="B59" s="460"/>
      <c r="C59" s="460"/>
      <c r="D59" s="460"/>
      <c r="E59" s="149"/>
      <c r="F59" s="149"/>
      <c r="G59" s="562"/>
    </row>
    <row r="60" spans="1:11" ht="12.6" customHeight="1" thickBot="1">
      <c r="B60" s="460"/>
      <c r="C60" s="460"/>
      <c r="D60" s="460"/>
      <c r="F60" s="149"/>
      <c r="G60" s="562"/>
      <c r="I60" s="178"/>
    </row>
    <row r="61" spans="1:11" ht="26.1">
      <c r="A61" s="171" t="s">
        <v>58</v>
      </c>
      <c r="B61" s="454">
        <f>'i. Admin Details'!B18</f>
        <v>0</v>
      </c>
      <c r="C61" s="535">
        <f>'i. Admin Details'!C18</f>
        <v>0</v>
      </c>
      <c r="D61" s="537">
        <f>'i. Admin Details'!D18</f>
        <v>0</v>
      </c>
      <c r="E61" s="149"/>
      <c r="F61" s="149"/>
      <c r="G61" s="562"/>
      <c r="H61" s="178"/>
    </row>
    <row r="62" spans="1:11" ht="26.45" thickBot="1">
      <c r="A62" s="179" t="s">
        <v>59</v>
      </c>
      <c r="B62" s="461">
        <f>'j. Rebate Del. Justification'!B14</f>
        <v>0</v>
      </c>
      <c r="C62" s="536">
        <f>'j. Rebate Del. Justification'!C14</f>
        <v>0</v>
      </c>
      <c r="D62" s="538">
        <f>'j. Rebate Del. Justification'!D14</f>
        <v>0</v>
      </c>
      <c r="E62" s="149"/>
      <c r="F62" s="149"/>
      <c r="G62" s="562"/>
      <c r="H62" s="178"/>
    </row>
    <row r="64" spans="1:11" ht="13.5" thickBot="1">
      <c r="A64" s="180"/>
      <c r="B64" s="180"/>
      <c r="C64" s="180"/>
      <c r="D64" s="180"/>
      <c r="E64" s="180"/>
      <c r="F64" s="180"/>
      <c r="G64" s="567"/>
    </row>
    <row r="65" spans="1:7">
      <c r="A65" s="582" t="s">
        <v>60</v>
      </c>
      <c r="B65" s="583"/>
      <c r="C65" s="583"/>
      <c r="D65" s="583"/>
      <c r="E65" s="583"/>
      <c r="F65" s="584"/>
      <c r="G65" s="568"/>
    </row>
    <row r="66" spans="1:7">
      <c r="A66" s="623"/>
      <c r="B66" s="624"/>
      <c r="C66" s="624"/>
      <c r="D66" s="624"/>
      <c r="E66" s="624"/>
      <c r="F66" s="625"/>
      <c r="G66" s="568"/>
    </row>
    <row r="67" spans="1:7">
      <c r="A67" s="623"/>
      <c r="B67" s="624"/>
      <c r="C67" s="624"/>
      <c r="D67" s="624"/>
      <c r="E67" s="624"/>
      <c r="F67" s="625"/>
      <c r="G67" s="568"/>
    </row>
    <row r="68" spans="1:7" ht="12.95" thickBot="1">
      <c r="A68" s="585"/>
      <c r="B68" s="586"/>
      <c r="C68" s="586"/>
      <c r="D68" s="586"/>
      <c r="E68" s="586"/>
      <c r="F68" s="587"/>
      <c r="G68" s="568"/>
    </row>
  </sheetData>
  <sheetProtection algorithmName="SHA-512" hashValue="Vo/f4ziiNoMAmD59Vn8bhUV0yCeNEtou/n7JuntfMeELakTm4qP3nwAG5T+5chTqZ3kX+Zkqun8vM9cA/omC/w==" saltValue="Tx6+PP0ExDZaLDBHaTTMgg==" spinCount="100000" sheet="1" formatCells="0" formatColumns="0" formatRows="0" selectLockedCells="1"/>
  <customSheetViews>
    <customSheetView guid="{D7FF18E2-A72D-4088-BD59-9D74A43C39A8}" scale="90" topLeftCell="A7">
      <selection activeCell="D14" sqref="D14"/>
      <pageMargins left="0" right="0" top="0" bottom="0" header="0" footer="0"/>
      <printOptions horizontalCentered="1"/>
      <pageSetup scale="85" fitToHeight="2" orientation="landscape" horizontalDpi="300" verticalDpi="300" r:id="rId1"/>
      <headerFooter alignWithMargins="0"/>
    </customSheetView>
    <customSheetView guid="{5BEC5FDE-32D0-42EF-8D2A-06DCBD4F05CC}" scale="90" topLeftCell="A7">
      <selection activeCell="M21" sqref="M21"/>
      <pageMargins left="0" right="0" top="0" bottom="0" header="0" footer="0"/>
      <printOptions horizontalCentered="1"/>
      <pageSetup scale="85" fitToHeight="2" orientation="landscape" horizontalDpi="300" verticalDpi="300" r:id="rId2"/>
      <headerFooter alignWithMargins="0"/>
    </customSheetView>
    <customSheetView guid="{712CE29F-EFCA-4968-A7C5-599F87319D6A}" scale="90">
      <selection activeCell="D24" sqref="D24"/>
      <pageMargins left="0" right="0" top="0" bottom="0" header="0" footer="0"/>
      <printOptions horizontalCentered="1"/>
      <pageSetup scale="85" fitToHeight="2" orientation="landscape" horizontalDpi="300" verticalDpi="300" r:id="rId3"/>
      <headerFooter alignWithMargins="0"/>
    </customSheetView>
    <customSheetView guid="{6588CF8C-0BB8-4786-9A46-0A2D10254132}" scale="90" topLeftCell="A10">
      <selection activeCell="C38" sqref="C38"/>
      <pageMargins left="0" right="0" top="0" bottom="0" header="0" footer="0"/>
      <printOptions horizontalCentered="1"/>
      <pageSetup scale="85" fitToHeight="2" orientation="landscape" horizontalDpi="300" verticalDpi="300" r:id="rId4"/>
      <headerFooter alignWithMargins="0"/>
    </customSheetView>
    <customSheetView guid="{D5CEF8EB-A9A7-4458-BF65-8F18E34CBA87}" scale="90">
      <selection activeCell="A8" sqref="A8:G8"/>
      <pageMargins left="0" right="0" top="0" bottom="0" header="0" footer="0"/>
      <printOptions horizontalCentered="1"/>
      <pageSetup scale="85" fitToHeight="2" orientation="landscape" horizontalDpi="300" verticalDpi="300" r:id="rId5"/>
      <headerFooter alignWithMargins="0"/>
    </customSheetView>
    <customSheetView guid="{BF352FCE-C1BE-4B84-9561-6030FEF6A15F}" scale="90" showPageBreaks="1" fitToPage="1">
      <selection activeCell="C1" sqref="C1:F2"/>
      <pageMargins left="0" right="0" top="0" bottom="0" header="0" footer="0"/>
      <printOptions horizontalCentered="1"/>
      <pageSetup scale="85" orientation="landscape" horizontalDpi="300" verticalDpi="300" r:id="rId6"/>
      <headerFooter alignWithMargins="0"/>
    </customSheetView>
  </customSheetViews>
  <mergeCells count="19">
    <mergeCell ref="A65:F68"/>
    <mergeCell ref="H3:J3"/>
    <mergeCell ref="A20:I20"/>
    <mergeCell ref="D19:E19"/>
    <mergeCell ref="A15:E15"/>
    <mergeCell ref="B19:C19"/>
    <mergeCell ref="D16:E16"/>
    <mergeCell ref="D17:E17"/>
    <mergeCell ref="D18:E18"/>
    <mergeCell ref="A2:F3"/>
    <mergeCell ref="B4:C4"/>
    <mergeCell ref="B5:C5"/>
    <mergeCell ref="B6:C6"/>
    <mergeCell ref="D6:F6"/>
    <mergeCell ref="A8:F8"/>
    <mergeCell ref="A9:F9"/>
    <mergeCell ref="A10:F10"/>
    <mergeCell ref="A11:F11"/>
    <mergeCell ref="A13:F13"/>
  </mergeCells>
  <phoneticPr fontId="3" type="noConversion"/>
  <conditionalFormatting sqref="B6:C6">
    <cfRule type="cellIs" dxfId="17" priority="2" operator="equal">
      <formula>0</formula>
    </cfRule>
    <cfRule type="cellIs" dxfId="16" priority="3" operator="notBetween">
      <formula>3000000</formula>
      <formula>500000</formula>
    </cfRule>
    <cfRule type="cellIs" dxfId="15" priority="4" operator="between">
      <formula>3000000</formula>
      <formula>500000</formula>
    </cfRule>
  </conditionalFormatting>
  <conditionalFormatting sqref="B61:D61">
    <cfRule type="expression" dxfId="14" priority="7">
      <formula>B$55&lt;&gt;B$61</formula>
    </cfRule>
    <cfRule type="expression" dxfId="13" priority="9">
      <formula>B$61=B$55</formula>
    </cfRule>
  </conditionalFormatting>
  <conditionalFormatting sqref="B62:D62">
    <cfRule type="expression" dxfId="12" priority="5">
      <formula>B$62=B$56</formula>
    </cfRule>
    <cfRule type="expression" dxfId="11" priority="6">
      <formula>B$56&lt;&gt;B$62</formula>
    </cfRule>
  </conditionalFormatting>
  <conditionalFormatting sqref="E55">
    <cfRule type="cellIs" dxfId="10" priority="16" operator="lessThan">
      <formula>0.2</formula>
    </cfRule>
  </conditionalFormatting>
  <conditionalFormatting sqref="E55:E56">
    <cfRule type="cellIs" dxfId="9" priority="18" operator="greaterThan">
      <formula>0.2</formula>
    </cfRule>
  </conditionalFormatting>
  <conditionalFormatting sqref="E56">
    <cfRule type="cellIs" dxfId="8" priority="13" operator="between">
      <formula>0.0001</formula>
      <formula>0.2</formula>
    </cfRule>
    <cfRule type="cellIs" dxfId="7" priority="15" operator="equal">
      <formula>0</formula>
    </cfRule>
  </conditionalFormatting>
  <conditionalFormatting sqref="E57">
    <cfRule type="cellIs" dxfId="6" priority="12" operator="between">
      <formula>0.6</formula>
      <formula>0.79999</formula>
    </cfRule>
    <cfRule type="cellIs" dxfId="5" priority="14" operator="greaterThan">
      <formula>0.8</formula>
    </cfRule>
    <cfRule type="cellIs" dxfId="4" priority="17" operator="lessThan">
      <formula>0.6</formula>
    </cfRule>
  </conditionalFormatting>
  <printOptions horizontalCentered="1"/>
  <pageMargins left="0.5" right="0.5" top="0.25" bottom="0.25" header="0.5" footer="0.5"/>
  <pageSetup scale="81"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11E4D-69FF-480B-830E-47411A31EADA}">
  <sheetPr codeName="Sheet8">
    <tabColor theme="4" tint="0.59999389629810485"/>
    <pageSetUpPr fitToPage="1"/>
  </sheetPr>
  <dimension ref="A1:U37"/>
  <sheetViews>
    <sheetView showGridLines="0" zoomScale="90" zoomScaleNormal="90" workbookViewId="0">
      <selection activeCell="A3" sqref="A3:E4"/>
    </sheetView>
  </sheetViews>
  <sheetFormatPr defaultColWidth="9.140625" defaultRowHeight="12.95"/>
  <cols>
    <col min="1" max="1" width="91.7109375" style="144" bestFit="1" customWidth="1"/>
    <col min="2" max="2" width="30.5703125" style="144" customWidth="1"/>
    <col min="3" max="3" width="30.5703125" style="227" customWidth="1"/>
    <col min="4" max="4" width="25.42578125" style="230" customWidth="1"/>
    <col min="5" max="5" width="51.140625" style="228" customWidth="1"/>
    <col min="6" max="6" width="22.42578125" style="229" customWidth="1"/>
    <col min="7" max="7" width="6.140625" style="230" bestFit="1" customWidth="1"/>
    <col min="8" max="8" width="9.85546875" style="228" customWidth="1"/>
    <col min="9" max="9" width="22.5703125" style="229" customWidth="1"/>
    <col min="10" max="10" width="6.140625" style="230" bestFit="1" customWidth="1"/>
    <col min="11" max="11" width="27.140625" style="228" customWidth="1"/>
    <col min="12" max="12" width="22.5703125" style="229" customWidth="1"/>
    <col min="13" max="13" width="21.85546875" style="225" customWidth="1"/>
    <col min="14" max="14" width="22.85546875" style="226" customWidth="1"/>
    <col min="15" max="15" width="24.140625" style="227" customWidth="1"/>
    <col min="16" max="16384" width="9.140625" style="144"/>
  </cols>
  <sheetData>
    <row r="1" spans="1:21" s="153" customFormat="1" ht="11.25" customHeight="1">
      <c r="A1" s="659" t="s">
        <v>61</v>
      </c>
      <c r="B1" s="659"/>
      <c r="C1" s="181"/>
      <c r="D1" s="181"/>
      <c r="E1" s="181"/>
      <c r="F1" s="181"/>
      <c r="G1" s="182"/>
      <c r="H1" s="182"/>
      <c r="I1" s="182"/>
      <c r="J1" s="182"/>
      <c r="K1" s="182"/>
      <c r="L1" s="182"/>
      <c r="M1" s="807"/>
      <c r="N1" s="807"/>
      <c r="O1" s="807"/>
    </row>
    <row r="2" spans="1:21" s="183" customFormat="1" ht="18.600000000000001" thickBot="1">
      <c r="A2" s="689" t="s">
        <v>242</v>
      </c>
      <c r="B2" s="689"/>
      <c r="C2" s="689"/>
      <c r="D2" s="689"/>
      <c r="E2" s="689"/>
      <c r="F2" s="407"/>
      <c r="G2" s="407"/>
      <c r="H2" s="407"/>
      <c r="I2" s="407"/>
      <c r="J2" s="407"/>
      <c r="K2" s="407"/>
      <c r="L2" s="407"/>
      <c r="M2" s="407"/>
      <c r="N2" s="407"/>
      <c r="O2" s="407"/>
    </row>
    <row r="3" spans="1:21" s="185" customFormat="1" ht="14.25" customHeight="1">
      <c r="A3" s="653" t="s">
        <v>243</v>
      </c>
      <c r="B3" s="654"/>
      <c r="C3" s="654"/>
      <c r="D3" s="654"/>
      <c r="E3" s="655"/>
      <c r="F3" s="192"/>
      <c r="G3" s="192"/>
      <c r="H3" s="192"/>
      <c r="I3" s="192"/>
      <c r="J3" s="192"/>
      <c r="K3" s="192"/>
      <c r="L3" s="192"/>
      <c r="M3" s="192"/>
      <c r="N3" s="192"/>
      <c r="O3" s="192"/>
      <c r="P3" s="192"/>
      <c r="Q3" s="192"/>
      <c r="R3" s="184"/>
      <c r="S3" s="184"/>
      <c r="T3" s="184"/>
      <c r="U3" s="184"/>
    </row>
    <row r="4" spans="1:21" ht="83.45" customHeight="1" thickBot="1">
      <c r="A4" s="656"/>
      <c r="B4" s="657"/>
      <c r="C4" s="657"/>
      <c r="D4" s="657"/>
      <c r="E4" s="658"/>
      <c r="F4" s="192"/>
      <c r="G4" s="192"/>
      <c r="H4" s="192"/>
      <c r="I4" s="192"/>
      <c r="J4" s="192"/>
      <c r="K4" s="192"/>
      <c r="L4" s="192"/>
      <c r="M4" s="192"/>
      <c r="N4" s="192"/>
      <c r="O4" s="192"/>
      <c r="P4" s="192"/>
      <c r="Q4" s="192"/>
      <c r="R4" s="143"/>
      <c r="S4" s="143"/>
      <c r="T4" s="143"/>
      <c r="U4" s="143"/>
    </row>
    <row r="5" spans="1:21" ht="12" customHeight="1" thickBot="1">
      <c r="A5" s="186"/>
      <c r="B5" s="186"/>
      <c r="C5" s="186"/>
      <c r="D5" s="186"/>
      <c r="E5" s="186"/>
      <c r="F5" s="186"/>
      <c r="G5" s="186"/>
      <c r="H5" s="186"/>
      <c r="I5" s="186"/>
      <c r="J5" s="186"/>
      <c r="K5" s="186"/>
      <c r="L5" s="186"/>
      <c r="M5" s="187"/>
      <c r="N5" s="145"/>
      <c r="O5" s="186"/>
      <c r="P5" s="143"/>
      <c r="Q5" s="143"/>
      <c r="R5" s="143"/>
      <c r="S5" s="143"/>
      <c r="T5" s="143"/>
      <c r="U5" s="143"/>
    </row>
    <row r="6" spans="1:21" ht="51.95" customHeight="1">
      <c r="A6" s="408" t="s">
        <v>244</v>
      </c>
      <c r="B6" s="408" t="s">
        <v>245</v>
      </c>
      <c r="C6" s="437" t="s">
        <v>246</v>
      </c>
      <c r="D6" s="435" t="s">
        <v>247</v>
      </c>
      <c r="E6" s="436" t="s">
        <v>248</v>
      </c>
      <c r="F6" s="221"/>
      <c r="G6" s="223"/>
      <c r="H6" s="143"/>
      <c r="I6" s="143"/>
      <c r="J6" s="143"/>
      <c r="K6" s="143"/>
      <c r="L6" s="143"/>
      <c r="M6" s="143"/>
      <c r="N6" s="143"/>
      <c r="O6" s="143"/>
      <c r="P6" s="143"/>
      <c r="Q6" s="143"/>
      <c r="R6" s="143"/>
      <c r="S6" s="143"/>
      <c r="T6" s="143"/>
      <c r="U6" s="143"/>
    </row>
    <row r="7" spans="1:21" s="192" customFormat="1" ht="15.75" customHeight="1">
      <c r="A7" s="103" t="s">
        <v>249</v>
      </c>
      <c r="B7" s="86"/>
      <c r="C7" s="531"/>
      <c r="D7" s="449">
        <f t="shared" ref="D7:D17" si="0">SUM(B7:C7)</f>
        <v>0</v>
      </c>
      <c r="E7" s="98"/>
    </row>
    <row r="8" spans="1:21" s="192" customFormat="1" ht="15.75" customHeight="1">
      <c r="A8" s="103" t="s">
        <v>250</v>
      </c>
      <c r="B8" s="86"/>
      <c r="C8" s="531"/>
      <c r="D8" s="449">
        <f t="shared" si="0"/>
        <v>0</v>
      </c>
      <c r="E8" s="98"/>
    </row>
    <row r="9" spans="1:21" s="192" customFormat="1" ht="15.75" customHeight="1">
      <c r="A9" s="103" t="s">
        <v>251</v>
      </c>
      <c r="B9" s="86"/>
      <c r="C9" s="531"/>
      <c r="D9" s="449">
        <f t="shared" si="0"/>
        <v>0</v>
      </c>
      <c r="E9" s="98"/>
    </row>
    <row r="10" spans="1:21" s="192" customFormat="1" ht="15.75" customHeight="1">
      <c r="A10" s="103" t="s">
        <v>252</v>
      </c>
      <c r="B10" s="86"/>
      <c r="C10" s="531"/>
      <c r="D10" s="449">
        <f t="shared" si="0"/>
        <v>0</v>
      </c>
      <c r="E10" s="98"/>
    </row>
    <row r="11" spans="1:21" ht="15.75" customHeight="1">
      <c r="A11" s="104" t="s">
        <v>253</v>
      </c>
      <c r="B11" s="86"/>
      <c r="C11" s="531"/>
      <c r="D11" s="449">
        <f t="shared" si="0"/>
        <v>0</v>
      </c>
      <c r="E11" s="98"/>
      <c r="F11" s="143"/>
      <c r="G11" s="143"/>
      <c r="H11" s="143"/>
      <c r="I11" s="143"/>
      <c r="J11" s="143"/>
      <c r="K11" s="143"/>
      <c r="L11" s="143"/>
      <c r="M11" s="143"/>
      <c r="N11" s="143"/>
      <c r="O11" s="143"/>
      <c r="P11" s="143"/>
      <c r="Q11" s="143"/>
      <c r="R11" s="143"/>
      <c r="S11" s="143"/>
      <c r="T11" s="143"/>
      <c r="U11" s="143"/>
    </row>
    <row r="12" spans="1:21" ht="30" customHeight="1">
      <c r="A12" s="104" t="s">
        <v>254</v>
      </c>
      <c r="B12" s="86"/>
      <c r="C12" s="531"/>
      <c r="D12" s="449">
        <f t="shared" si="0"/>
        <v>0</v>
      </c>
      <c r="E12" s="98"/>
      <c r="F12" s="143"/>
      <c r="G12" s="143"/>
      <c r="H12" s="143"/>
      <c r="I12" s="143"/>
      <c r="J12" s="143"/>
      <c r="K12" s="143"/>
      <c r="L12" s="143"/>
      <c r="M12" s="143"/>
      <c r="N12" s="143"/>
      <c r="O12" s="143"/>
      <c r="P12" s="143"/>
      <c r="Q12" s="143"/>
      <c r="R12" s="143"/>
      <c r="S12" s="143"/>
      <c r="T12" s="143"/>
      <c r="U12" s="143"/>
    </row>
    <row r="13" spans="1:21" ht="30" customHeight="1">
      <c r="A13" s="104" t="s">
        <v>255</v>
      </c>
      <c r="B13" s="86"/>
      <c r="C13" s="531"/>
      <c r="D13" s="449">
        <f t="shared" si="0"/>
        <v>0</v>
      </c>
      <c r="E13" s="98"/>
      <c r="F13" s="143"/>
      <c r="G13" s="143"/>
      <c r="H13" s="143"/>
      <c r="I13" s="143"/>
      <c r="J13" s="143"/>
      <c r="K13" s="143"/>
      <c r="L13" s="143"/>
      <c r="M13" s="143"/>
      <c r="N13" s="143"/>
      <c r="O13" s="143"/>
      <c r="P13" s="143"/>
      <c r="Q13" s="143"/>
      <c r="R13" s="143"/>
      <c r="S13" s="143"/>
      <c r="T13" s="143"/>
      <c r="U13" s="143"/>
    </row>
    <row r="14" spans="1:21" ht="30" customHeight="1">
      <c r="A14" s="104" t="s">
        <v>256</v>
      </c>
      <c r="B14" s="86"/>
      <c r="C14" s="531"/>
      <c r="D14" s="449">
        <f t="shared" si="0"/>
        <v>0</v>
      </c>
      <c r="E14" s="98"/>
      <c r="F14" s="143"/>
      <c r="G14" s="143"/>
      <c r="H14" s="143"/>
      <c r="I14" s="143"/>
      <c r="J14" s="143"/>
      <c r="K14" s="143"/>
      <c r="L14" s="143"/>
      <c r="M14" s="143"/>
      <c r="N14" s="143"/>
      <c r="O14" s="143"/>
      <c r="P14" s="143"/>
      <c r="Q14" s="143"/>
      <c r="R14" s="143"/>
      <c r="S14" s="143"/>
      <c r="T14" s="143"/>
      <c r="U14" s="143"/>
    </row>
    <row r="15" spans="1:21" ht="15.75" customHeight="1">
      <c r="A15" s="104" t="s">
        <v>257</v>
      </c>
      <c r="B15" s="86"/>
      <c r="C15" s="531"/>
      <c r="D15" s="449">
        <f t="shared" si="0"/>
        <v>0</v>
      </c>
      <c r="E15" s="98"/>
      <c r="F15" s="143"/>
      <c r="G15" s="143"/>
      <c r="H15" s="143"/>
      <c r="I15" s="143"/>
      <c r="J15" s="143"/>
      <c r="K15" s="143"/>
      <c r="L15" s="143"/>
      <c r="M15" s="143"/>
      <c r="N15" s="143"/>
      <c r="O15" s="143"/>
      <c r="P15" s="143"/>
      <c r="Q15" s="143"/>
      <c r="R15" s="143"/>
      <c r="S15" s="143"/>
      <c r="T15" s="143"/>
      <c r="U15" s="143"/>
    </row>
    <row r="16" spans="1:21" ht="41.45" customHeight="1">
      <c r="A16" s="104" t="s">
        <v>258</v>
      </c>
      <c r="B16" s="86"/>
      <c r="C16" s="531"/>
      <c r="D16" s="449">
        <f t="shared" si="0"/>
        <v>0</v>
      </c>
      <c r="E16" s="98"/>
      <c r="F16" s="143"/>
      <c r="G16" s="143"/>
      <c r="H16" s="143"/>
      <c r="I16" s="143"/>
      <c r="J16" s="143"/>
      <c r="K16" s="143"/>
      <c r="L16" s="143"/>
      <c r="M16" s="143"/>
      <c r="N16" s="143"/>
      <c r="O16" s="143"/>
      <c r="P16" s="143"/>
      <c r="Q16" s="143"/>
      <c r="R16" s="143"/>
      <c r="S16" s="143"/>
      <c r="T16" s="143"/>
      <c r="U16" s="143"/>
    </row>
    <row r="17" spans="1:21" ht="15.75" customHeight="1" thickBot="1">
      <c r="A17" s="105" t="s">
        <v>259</v>
      </c>
      <c r="B17" s="94"/>
      <c r="C17" s="532"/>
      <c r="D17" s="449">
        <f t="shared" si="0"/>
        <v>0</v>
      </c>
      <c r="E17" s="99"/>
      <c r="F17" s="149"/>
      <c r="G17" s="149"/>
      <c r="H17" s="149"/>
      <c r="I17" s="149"/>
      <c r="J17" s="149"/>
      <c r="K17" s="149"/>
      <c r="L17" s="143"/>
      <c r="M17" s="143"/>
      <c r="N17" s="143"/>
      <c r="O17" s="143"/>
      <c r="P17" s="143"/>
      <c r="Q17" s="143"/>
      <c r="R17" s="143"/>
      <c r="S17" s="143"/>
      <c r="T17" s="143"/>
      <c r="U17" s="143"/>
    </row>
    <row r="18" spans="1:21" ht="15.75" customHeight="1" thickBot="1">
      <c r="A18" s="215" t="s">
        <v>260</v>
      </c>
      <c r="B18" s="466">
        <f>ROUND(SUM(B7:B17),2)</f>
        <v>0</v>
      </c>
      <c r="C18" s="466">
        <f t="shared" ref="C18:D18" si="1">ROUND(SUM(C7:C17),2)</f>
        <v>0</v>
      </c>
      <c r="D18" s="539">
        <f t="shared" si="1"/>
        <v>0</v>
      </c>
      <c r="E18" s="409"/>
      <c r="F18" s="149"/>
      <c r="G18" s="143"/>
      <c r="H18" s="143"/>
      <c r="I18" s="143"/>
      <c r="J18" s="143"/>
      <c r="K18" s="143"/>
      <c r="L18" s="143"/>
      <c r="M18" s="143"/>
      <c r="N18" s="143"/>
      <c r="O18" s="143"/>
      <c r="P18" s="143"/>
      <c r="Q18" s="143"/>
      <c r="R18" s="143"/>
      <c r="S18" s="143"/>
      <c r="T18" s="143"/>
      <c r="U18" s="143"/>
    </row>
    <row r="19" spans="1:21" ht="26.25" customHeight="1" thickBot="1">
      <c r="A19" s="410" t="s">
        <v>261</v>
      </c>
      <c r="B19" s="466">
        <f>'Instructions and Summary'!B55</f>
        <v>0</v>
      </c>
      <c r="C19" s="466">
        <f>'Instructions and Summary'!C55</f>
        <v>0</v>
      </c>
      <c r="D19" s="539">
        <f>'Instructions and Summary'!D55</f>
        <v>0</v>
      </c>
      <c r="E19" s="409"/>
      <c r="F19" s="149"/>
      <c r="G19" s="143"/>
      <c r="H19" s="143"/>
      <c r="I19" s="143"/>
      <c r="J19" s="143"/>
      <c r="K19" s="143"/>
      <c r="L19" s="143"/>
      <c r="M19" s="143"/>
      <c r="N19" s="143"/>
      <c r="O19" s="143"/>
      <c r="P19" s="143"/>
      <c r="Q19" s="143"/>
      <c r="R19" s="143"/>
      <c r="S19" s="143"/>
      <c r="T19" s="143"/>
      <c r="U19" s="143"/>
    </row>
    <row r="20" spans="1:21" ht="15.75" customHeight="1" thickBot="1">
      <c r="A20" s="662"/>
      <c r="B20" s="662"/>
      <c r="C20" s="662"/>
      <c r="D20" s="222"/>
      <c r="E20" s="223"/>
      <c r="F20" s="149"/>
      <c r="G20" s="143"/>
      <c r="H20" s="143"/>
      <c r="I20" s="143"/>
      <c r="J20" s="143"/>
      <c r="K20" s="143"/>
      <c r="L20" s="143"/>
      <c r="M20" s="143"/>
      <c r="N20" s="143"/>
      <c r="O20" s="143"/>
      <c r="P20" s="143"/>
      <c r="Q20" s="143"/>
      <c r="R20" s="143"/>
      <c r="S20" s="143"/>
      <c r="T20" s="143"/>
      <c r="U20" s="143"/>
    </row>
    <row r="21" spans="1:21" s="192" customFormat="1" ht="15.75" customHeight="1">
      <c r="A21" s="647" t="s">
        <v>60</v>
      </c>
      <c r="B21" s="648"/>
      <c r="C21" s="648"/>
      <c r="D21" s="648"/>
      <c r="E21" s="649"/>
      <c r="F21" s="149"/>
    </row>
    <row r="22" spans="1:21" ht="14.25" customHeight="1" thickBot="1">
      <c r="A22" s="650"/>
      <c r="B22" s="651"/>
      <c r="C22" s="651"/>
      <c r="D22" s="651"/>
      <c r="E22" s="652"/>
      <c r="F22" s="143"/>
      <c r="G22" s="143"/>
      <c r="H22" s="143"/>
      <c r="I22" s="143"/>
      <c r="J22" s="143"/>
      <c r="K22" s="143"/>
      <c r="L22" s="143"/>
      <c r="M22" s="143"/>
      <c r="N22" s="143"/>
      <c r="O22" s="143"/>
      <c r="P22" s="143"/>
      <c r="Q22" s="143"/>
      <c r="R22" s="143"/>
      <c r="S22" s="143"/>
      <c r="T22" s="143"/>
      <c r="U22" s="143"/>
    </row>
    <row r="23" spans="1:21" ht="12.6">
      <c r="A23" s="143"/>
      <c r="B23" s="143"/>
      <c r="C23" s="222"/>
      <c r="D23" s="221"/>
      <c r="E23" s="223"/>
      <c r="F23" s="143"/>
      <c r="G23" s="143"/>
      <c r="H23" s="143"/>
      <c r="I23" s="143"/>
      <c r="J23" s="143"/>
      <c r="K23" s="143"/>
      <c r="L23" s="143"/>
      <c r="M23" s="143"/>
      <c r="N23" s="143"/>
      <c r="O23" s="143"/>
      <c r="P23" s="143"/>
      <c r="Q23" s="143"/>
      <c r="R23" s="143"/>
      <c r="S23" s="143"/>
      <c r="T23" s="143"/>
      <c r="U23" s="143"/>
    </row>
    <row r="24" spans="1:21" ht="12.6">
      <c r="A24" s="143"/>
      <c r="B24" s="143"/>
      <c r="C24" s="222"/>
      <c r="D24" s="221"/>
      <c r="E24" s="223"/>
      <c r="F24" s="143"/>
      <c r="G24" s="143"/>
      <c r="H24" s="143"/>
      <c r="I24" s="143"/>
      <c r="J24" s="143"/>
      <c r="K24" s="143"/>
      <c r="L24" s="143"/>
      <c r="M24" s="143"/>
      <c r="N24" s="143"/>
      <c r="O24" s="143"/>
      <c r="P24" s="143"/>
      <c r="Q24" s="143"/>
      <c r="R24" s="143"/>
      <c r="S24" s="143"/>
      <c r="T24" s="143"/>
      <c r="U24" s="143"/>
    </row>
    <row r="25" spans="1:21" ht="12.6">
      <c r="A25" s="143"/>
      <c r="B25" s="143"/>
      <c r="C25" s="222"/>
      <c r="D25" s="221"/>
      <c r="E25" s="223"/>
      <c r="F25" s="143"/>
      <c r="G25" s="143"/>
      <c r="H25" s="143"/>
      <c r="I25" s="143"/>
      <c r="J25" s="143"/>
      <c r="K25" s="143"/>
      <c r="L25" s="143"/>
      <c r="M25" s="143"/>
      <c r="N25" s="143"/>
      <c r="O25" s="143"/>
      <c r="P25" s="143"/>
      <c r="Q25" s="143"/>
      <c r="R25" s="143"/>
      <c r="S25" s="143"/>
      <c r="T25" s="143"/>
      <c r="U25" s="143"/>
    </row>
    <row r="26" spans="1:21" ht="12.6">
      <c r="A26" s="143"/>
      <c r="B26" s="143"/>
      <c r="C26" s="222"/>
      <c r="D26" s="221"/>
      <c r="E26" s="223"/>
      <c r="F26" s="143"/>
      <c r="G26" s="143"/>
      <c r="H26" s="143"/>
      <c r="I26" s="143"/>
      <c r="J26" s="143"/>
      <c r="K26" s="143"/>
      <c r="L26" s="143"/>
      <c r="M26" s="143"/>
      <c r="N26" s="143"/>
      <c r="O26" s="143"/>
      <c r="P26" s="143"/>
      <c r="Q26" s="143"/>
      <c r="R26" s="143"/>
      <c r="S26" s="143"/>
      <c r="T26" s="143"/>
      <c r="U26" s="143"/>
    </row>
    <row r="27" spans="1:21" ht="12.6">
      <c r="A27" s="143"/>
      <c r="B27" s="143"/>
      <c r="C27" s="222"/>
      <c r="D27" s="221"/>
      <c r="E27" s="223"/>
      <c r="F27" s="143"/>
      <c r="G27" s="143"/>
      <c r="H27" s="143"/>
      <c r="I27" s="143"/>
      <c r="J27" s="143"/>
      <c r="K27" s="143"/>
      <c r="L27" s="143"/>
      <c r="M27" s="143"/>
      <c r="N27" s="143"/>
      <c r="O27" s="143"/>
      <c r="P27" s="143"/>
      <c r="Q27" s="143"/>
      <c r="R27" s="143"/>
      <c r="S27" s="143"/>
      <c r="T27" s="143"/>
      <c r="U27" s="143"/>
    </row>
    <row r="28" spans="1:21">
      <c r="A28" s="143"/>
      <c r="B28" s="143"/>
      <c r="C28" s="222"/>
      <c r="D28" s="221"/>
      <c r="E28" s="223"/>
      <c r="F28" s="224"/>
      <c r="G28" s="221"/>
      <c r="H28" s="223"/>
      <c r="I28" s="224"/>
      <c r="J28" s="221"/>
      <c r="K28" s="223"/>
      <c r="L28" s="224"/>
      <c r="O28" s="222"/>
      <c r="P28" s="143"/>
      <c r="Q28" s="143"/>
      <c r="R28" s="143"/>
      <c r="S28" s="143"/>
      <c r="T28" s="143"/>
      <c r="U28" s="143"/>
    </row>
    <row r="29" spans="1:21">
      <c r="A29" s="143"/>
      <c r="B29" s="143"/>
      <c r="C29" s="222"/>
      <c r="D29" s="221"/>
      <c r="E29" s="223"/>
      <c r="F29" s="224"/>
      <c r="G29" s="221"/>
      <c r="H29" s="223"/>
      <c r="I29" s="224"/>
      <c r="J29" s="221"/>
      <c r="K29" s="223"/>
      <c r="L29" s="224"/>
      <c r="O29" s="222"/>
      <c r="P29" s="143"/>
      <c r="Q29" s="143"/>
      <c r="R29" s="143"/>
      <c r="S29" s="143"/>
      <c r="T29" s="143"/>
      <c r="U29" s="143"/>
    </row>
    <row r="30" spans="1:21">
      <c r="A30" s="143"/>
      <c r="B30" s="143"/>
      <c r="C30" s="222"/>
      <c r="D30" s="221"/>
      <c r="E30" s="223"/>
      <c r="F30" s="224"/>
      <c r="G30" s="221"/>
      <c r="H30" s="223"/>
      <c r="I30" s="224"/>
      <c r="J30" s="221"/>
      <c r="K30" s="223"/>
      <c r="L30" s="224"/>
      <c r="O30" s="222"/>
      <c r="P30" s="143"/>
      <c r="Q30" s="143"/>
      <c r="R30" s="143"/>
      <c r="S30" s="143"/>
      <c r="T30" s="143"/>
      <c r="U30" s="143"/>
    </row>
    <row r="31" spans="1:21">
      <c r="A31" s="143"/>
      <c r="B31" s="143"/>
      <c r="C31" s="222"/>
      <c r="D31" s="221"/>
      <c r="E31" s="223"/>
      <c r="F31" s="224"/>
      <c r="G31" s="221"/>
      <c r="H31" s="223"/>
      <c r="I31" s="224"/>
      <c r="J31" s="221"/>
      <c r="K31" s="223"/>
      <c r="L31" s="224"/>
      <c r="O31" s="222"/>
      <c r="P31" s="143"/>
      <c r="Q31" s="143"/>
      <c r="R31" s="143"/>
      <c r="S31" s="143"/>
      <c r="T31" s="143"/>
      <c r="U31" s="143"/>
    </row>
    <row r="32" spans="1:21">
      <c r="A32" s="143"/>
      <c r="B32" s="143"/>
      <c r="C32" s="222"/>
      <c r="D32" s="221"/>
      <c r="E32" s="223"/>
      <c r="F32" s="224"/>
      <c r="G32" s="221"/>
      <c r="H32" s="223"/>
      <c r="I32" s="224"/>
      <c r="J32" s="221"/>
      <c r="K32" s="223"/>
      <c r="L32" s="224"/>
      <c r="O32" s="222"/>
      <c r="P32" s="143"/>
      <c r="Q32" s="143"/>
      <c r="R32" s="143"/>
      <c r="S32" s="143"/>
      <c r="T32" s="143"/>
      <c r="U32" s="143"/>
    </row>
    <row r="33" spans="1:15">
      <c r="A33" s="143"/>
      <c r="B33" s="143"/>
      <c r="C33" s="222"/>
      <c r="D33" s="221"/>
      <c r="E33" s="223"/>
      <c r="F33" s="224"/>
      <c r="G33" s="221"/>
      <c r="H33" s="223"/>
      <c r="I33" s="224"/>
      <c r="J33" s="221"/>
      <c r="K33" s="223"/>
      <c r="L33" s="224"/>
      <c r="O33" s="222"/>
    </row>
    <row r="34" spans="1:15">
      <c r="A34" s="143"/>
      <c r="B34" s="143"/>
      <c r="C34" s="222"/>
      <c r="D34" s="221"/>
      <c r="E34" s="223"/>
      <c r="F34" s="224"/>
      <c r="G34" s="221"/>
      <c r="H34" s="223"/>
      <c r="I34" s="224"/>
      <c r="J34" s="221"/>
      <c r="K34" s="223"/>
      <c r="L34" s="224"/>
      <c r="O34" s="222"/>
    </row>
    <row r="35" spans="1:15">
      <c r="A35" s="143"/>
      <c r="B35" s="143"/>
      <c r="C35" s="222"/>
      <c r="D35" s="221"/>
      <c r="E35" s="223"/>
      <c r="F35" s="224"/>
      <c r="G35" s="221"/>
      <c r="H35" s="223"/>
      <c r="I35" s="224"/>
      <c r="J35" s="221"/>
      <c r="K35" s="223"/>
      <c r="L35" s="224"/>
      <c r="O35" s="222"/>
    </row>
    <row r="36" spans="1:15">
      <c r="A36" s="143"/>
      <c r="B36" s="143"/>
      <c r="C36" s="222"/>
      <c r="D36" s="221"/>
      <c r="E36" s="223"/>
      <c r="F36" s="224"/>
      <c r="G36" s="221"/>
      <c r="H36" s="223"/>
      <c r="I36" s="224"/>
      <c r="J36" s="221"/>
      <c r="K36" s="223"/>
      <c r="L36" s="224"/>
      <c r="O36" s="222"/>
    </row>
    <row r="37" spans="1:15">
      <c r="A37" s="143"/>
      <c r="B37" s="143"/>
      <c r="C37" s="222"/>
      <c r="D37" s="221"/>
      <c r="E37" s="223"/>
      <c r="F37" s="224"/>
      <c r="G37" s="221"/>
      <c r="H37" s="223"/>
      <c r="I37" s="224"/>
      <c r="J37" s="221"/>
      <c r="K37" s="223"/>
      <c r="L37" s="224"/>
      <c r="O37" s="222"/>
    </row>
  </sheetData>
  <sheetProtection algorithmName="SHA-512" hashValue="9Yzo/RMlR+vqpqhcW4PSbo4BjOEnoN+gH8pf85s9kMymbXVykpMuHdCZFAM4+8jX0R8GdoI0o9K8yq4oaHiHXw==" saltValue="u1V770hEMYuTocAeW5lWsA==" spinCount="100000" sheet="1" formatCells="0" formatColumns="0" formatRows="0" insertRows="0" deleteRows="0"/>
  <mergeCells count="6">
    <mergeCell ref="A21:E22"/>
    <mergeCell ref="M1:O1"/>
    <mergeCell ref="A2:E2"/>
    <mergeCell ref="A20:C20"/>
    <mergeCell ref="A1:B1"/>
    <mergeCell ref="A3:E4"/>
  </mergeCells>
  <conditionalFormatting sqref="B18:D18">
    <cfRule type="expression" dxfId="3" priority="2">
      <formula>B$18&lt;&gt;B$19</formula>
    </cfRule>
    <cfRule type="cellIs" dxfId="2" priority="3" operator="equal">
      <formula>B$19</formula>
    </cfRule>
  </conditionalFormatting>
  <printOptions horizontalCentered="1"/>
  <pageMargins left="0.5" right="0.5" top="0.25" bottom="0.25" header="0.5" footer="0.5"/>
  <pageSetup scale="7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C689E-0B20-48E8-ACA4-6D62D17D8CD6}">
  <sheetPr codeName="Sheet11">
    <tabColor theme="4" tint="0.59999389629810485"/>
    <pageSetUpPr fitToPage="1"/>
  </sheetPr>
  <dimension ref="A1:X47"/>
  <sheetViews>
    <sheetView showGridLines="0" zoomScaleNormal="100" workbookViewId="0">
      <selection activeCell="A16" sqref="A16:C16"/>
    </sheetView>
  </sheetViews>
  <sheetFormatPr defaultColWidth="9.140625" defaultRowHeight="12.95"/>
  <cols>
    <col min="1" max="1" width="47.28515625" style="144" customWidth="1"/>
    <col min="2" max="2" width="30.5703125" style="144" customWidth="1"/>
    <col min="3" max="3" width="30.5703125" style="227" customWidth="1"/>
    <col min="4" max="4" width="25.42578125" style="230" customWidth="1"/>
    <col min="5" max="5" width="51.140625" style="228" customWidth="1"/>
    <col min="6" max="6" width="50.28515625" style="229" customWidth="1"/>
    <col min="7" max="7" width="6.140625" style="230" bestFit="1" customWidth="1"/>
    <col min="8" max="8" width="9.85546875" style="228" customWidth="1"/>
    <col min="9" max="9" width="22.5703125" style="229" customWidth="1"/>
    <col min="10" max="10" width="6.140625" style="230" bestFit="1" customWidth="1"/>
    <col min="11" max="11" width="27.140625" style="228" customWidth="1"/>
    <col min="12" max="12" width="22.5703125" style="229" customWidth="1"/>
    <col min="13" max="13" width="21.85546875" style="225" customWidth="1"/>
    <col min="14" max="14" width="22.85546875" style="226" customWidth="1"/>
    <col min="15" max="15" width="24.140625" style="227" customWidth="1"/>
    <col min="16" max="16384" width="9.140625" style="144"/>
  </cols>
  <sheetData>
    <row r="1" spans="1:24" s="153" customFormat="1" ht="11.25" customHeight="1">
      <c r="A1" s="659" t="s">
        <v>61</v>
      </c>
      <c r="B1" s="659"/>
      <c r="C1" s="181"/>
      <c r="D1" s="181"/>
      <c r="E1" s="181"/>
      <c r="F1" s="181"/>
      <c r="G1" s="182"/>
      <c r="H1" s="182"/>
      <c r="I1" s="182"/>
      <c r="J1" s="182"/>
      <c r="K1" s="182"/>
      <c r="L1" s="182"/>
      <c r="M1" s="807"/>
      <c r="N1" s="807"/>
      <c r="O1" s="807"/>
    </row>
    <row r="2" spans="1:24" s="183" customFormat="1" ht="18.75" customHeight="1" thickBot="1">
      <c r="A2" s="689" t="s">
        <v>262</v>
      </c>
      <c r="B2" s="689"/>
      <c r="C2" s="689"/>
      <c r="D2" s="689"/>
      <c r="E2" s="689"/>
      <c r="F2" s="689"/>
      <c r="G2" s="407"/>
      <c r="H2" s="407"/>
      <c r="I2" s="407"/>
      <c r="J2" s="407"/>
      <c r="K2" s="407"/>
      <c r="L2" s="407"/>
      <c r="M2" s="407"/>
      <c r="N2" s="407"/>
      <c r="O2" s="407"/>
    </row>
    <row r="3" spans="1:24" s="185" customFormat="1" ht="14.25" customHeight="1">
      <c r="A3" s="653" t="s">
        <v>263</v>
      </c>
      <c r="B3" s="654"/>
      <c r="C3" s="654"/>
      <c r="D3" s="654"/>
      <c r="E3" s="654"/>
      <c r="F3" s="655"/>
      <c r="G3" s="192"/>
      <c r="H3" s="192"/>
      <c r="I3" s="192"/>
      <c r="J3" s="192"/>
      <c r="K3" s="192"/>
      <c r="L3" s="192"/>
      <c r="M3" s="192"/>
      <c r="N3" s="192"/>
      <c r="O3" s="192"/>
      <c r="P3" s="192"/>
      <c r="Q3" s="192"/>
      <c r="R3" s="184"/>
      <c r="S3" s="184"/>
      <c r="T3" s="184"/>
      <c r="U3" s="184"/>
      <c r="V3" s="184"/>
      <c r="W3" s="184"/>
      <c r="X3" s="184"/>
    </row>
    <row r="4" spans="1:24" ht="93.75" customHeight="1" thickBot="1">
      <c r="A4" s="656"/>
      <c r="B4" s="657"/>
      <c r="C4" s="657"/>
      <c r="D4" s="657"/>
      <c r="E4" s="657"/>
      <c r="F4" s="658"/>
      <c r="G4" s="192"/>
      <c r="H4" s="192"/>
      <c r="I4" s="192"/>
      <c r="J4" s="192"/>
      <c r="K4" s="192"/>
      <c r="L4" s="192"/>
      <c r="M4" s="192"/>
      <c r="N4" s="192"/>
      <c r="O4" s="192"/>
      <c r="P4" s="192"/>
      <c r="Q4" s="192"/>
      <c r="R4" s="143"/>
      <c r="S4" s="143"/>
      <c r="T4" s="143"/>
      <c r="U4" s="143"/>
      <c r="V4" s="143"/>
      <c r="W4" s="143"/>
      <c r="X4" s="143"/>
    </row>
    <row r="5" spans="1:24" ht="12" customHeight="1" thickBot="1">
      <c r="A5" s="186"/>
      <c r="B5" s="186"/>
      <c r="C5" s="186"/>
      <c r="D5" s="186"/>
      <c r="E5" s="186"/>
      <c r="F5" s="186"/>
      <c r="G5" s="186"/>
      <c r="H5" s="186"/>
      <c r="I5" s="186"/>
      <c r="J5" s="186"/>
      <c r="K5" s="186"/>
      <c r="L5" s="186"/>
      <c r="M5" s="187"/>
      <c r="N5" s="145"/>
      <c r="O5" s="186"/>
      <c r="P5" s="143"/>
      <c r="Q5" s="143"/>
      <c r="R5" s="143"/>
      <c r="S5" s="143"/>
      <c r="T5" s="143"/>
      <c r="U5" s="143"/>
      <c r="V5" s="143"/>
      <c r="W5" s="143"/>
      <c r="X5" s="143"/>
    </row>
    <row r="6" spans="1:24" ht="51.95" customHeight="1">
      <c r="A6" s="411" t="s">
        <v>264</v>
      </c>
      <c r="B6" s="408" t="s">
        <v>245</v>
      </c>
      <c r="C6" s="437" t="s">
        <v>246</v>
      </c>
      <c r="D6" s="541" t="s">
        <v>66</v>
      </c>
      <c r="E6" s="408" t="s">
        <v>265</v>
      </c>
      <c r="F6" s="436" t="s">
        <v>136</v>
      </c>
      <c r="G6" s="223"/>
      <c r="H6" s="143"/>
      <c r="I6" s="143"/>
      <c r="J6" s="143"/>
      <c r="K6" s="143"/>
      <c r="L6" s="143"/>
      <c r="M6" s="143"/>
      <c r="N6" s="143"/>
      <c r="O6" s="143"/>
      <c r="P6" s="143"/>
      <c r="Q6" s="143"/>
      <c r="R6" s="143"/>
      <c r="S6" s="143"/>
      <c r="T6" s="143"/>
      <c r="U6" s="143"/>
      <c r="V6" s="143"/>
      <c r="W6" s="143"/>
      <c r="X6" s="143"/>
    </row>
    <row r="7" spans="1:24" s="192" customFormat="1" ht="29.1" customHeight="1">
      <c r="A7" s="572" t="s">
        <v>266</v>
      </c>
      <c r="B7" s="86"/>
      <c r="C7" s="531"/>
      <c r="D7" s="542">
        <f t="shared" ref="D7:D13" si="0">SUM(B7:C7)</f>
        <v>0</v>
      </c>
      <c r="E7" s="134"/>
      <c r="F7" s="98"/>
    </row>
    <row r="8" spans="1:24" s="192" customFormat="1" ht="41.45" customHeight="1">
      <c r="A8" s="572" t="s">
        <v>267</v>
      </c>
      <c r="B8" s="86"/>
      <c r="C8" s="531"/>
      <c r="D8" s="542">
        <f t="shared" si="0"/>
        <v>0</v>
      </c>
      <c r="E8" s="134"/>
      <c r="F8" s="98"/>
    </row>
    <row r="9" spans="1:24" s="192" customFormat="1" ht="15.75" customHeight="1">
      <c r="A9" s="84" t="s">
        <v>268</v>
      </c>
      <c r="B9" s="86"/>
      <c r="C9" s="531"/>
      <c r="D9" s="542">
        <f t="shared" si="0"/>
        <v>0</v>
      </c>
      <c r="E9" s="134"/>
      <c r="F9" s="98"/>
    </row>
    <row r="10" spans="1:24" s="192" customFormat="1" ht="29.1" customHeight="1">
      <c r="A10" s="572" t="s">
        <v>269</v>
      </c>
      <c r="B10" s="86"/>
      <c r="C10" s="531"/>
      <c r="D10" s="543">
        <f t="shared" si="0"/>
        <v>0</v>
      </c>
      <c r="E10" s="134"/>
      <c r="F10" s="98"/>
    </row>
    <row r="11" spans="1:24" ht="15.75" customHeight="1">
      <c r="A11" s="573" t="s">
        <v>270</v>
      </c>
      <c r="B11" s="533"/>
      <c r="C11" s="540"/>
      <c r="D11" s="542">
        <f t="shared" si="0"/>
        <v>0</v>
      </c>
      <c r="E11" s="134"/>
      <c r="F11" s="98"/>
      <c r="G11" s="192"/>
      <c r="H11" s="192"/>
      <c r="I11" s="192"/>
      <c r="J11" s="192"/>
      <c r="K11" s="192"/>
      <c r="L11" s="192"/>
      <c r="M11" s="192"/>
      <c r="N11" s="192"/>
      <c r="O11" s="192"/>
      <c r="P11" s="192"/>
      <c r="Q11" s="192"/>
      <c r="R11" s="192"/>
      <c r="S11" s="192"/>
      <c r="T11" s="192"/>
      <c r="U11" s="192"/>
      <c r="V11" s="192"/>
      <c r="W11" s="192"/>
      <c r="X11" s="192"/>
    </row>
    <row r="12" spans="1:24" ht="28.5" customHeight="1">
      <c r="A12" s="573" t="s">
        <v>271</v>
      </c>
      <c r="B12" s="533"/>
      <c r="C12" s="540"/>
      <c r="D12" s="542">
        <f t="shared" si="0"/>
        <v>0</v>
      </c>
      <c r="E12" s="134"/>
      <c r="F12" s="98"/>
      <c r="G12" s="192"/>
      <c r="H12" s="192"/>
      <c r="I12" s="192"/>
      <c r="J12" s="192"/>
      <c r="K12" s="192"/>
      <c r="L12" s="192"/>
      <c r="M12" s="192"/>
      <c r="N12" s="192"/>
      <c r="O12" s="192"/>
      <c r="P12" s="192"/>
      <c r="Q12" s="192"/>
      <c r="R12" s="192"/>
      <c r="S12" s="192"/>
      <c r="T12" s="192"/>
      <c r="U12" s="192"/>
      <c r="V12" s="192"/>
      <c r="W12" s="192"/>
      <c r="X12" s="192"/>
    </row>
    <row r="13" spans="1:24" ht="30.95" customHeight="1" thickBot="1">
      <c r="A13" s="574" t="s">
        <v>272</v>
      </c>
      <c r="B13" s="534"/>
      <c r="C13" s="531"/>
      <c r="D13" s="543">
        <f t="shared" si="0"/>
        <v>0</v>
      </c>
      <c r="E13" s="136"/>
      <c r="F13" s="100"/>
      <c r="G13" s="192"/>
      <c r="H13" s="192"/>
      <c r="I13" s="192"/>
      <c r="J13" s="192"/>
      <c r="K13" s="192"/>
      <c r="L13" s="192"/>
      <c r="M13" s="192"/>
      <c r="N13" s="192"/>
      <c r="O13" s="192"/>
      <c r="P13" s="192"/>
      <c r="Q13" s="192"/>
      <c r="R13" s="192"/>
      <c r="S13" s="192"/>
      <c r="T13" s="192"/>
      <c r="U13" s="192"/>
      <c r="V13" s="192"/>
      <c r="W13" s="192"/>
      <c r="X13" s="192"/>
    </row>
    <row r="14" spans="1:24" ht="26.45" thickBot="1">
      <c r="A14" s="215" t="s">
        <v>273</v>
      </c>
      <c r="B14" s="466">
        <f>ROUND(SUM(B7:B13),2)</f>
        <v>0</v>
      </c>
      <c r="C14" s="466">
        <f t="shared" ref="C14:D14" si="1">ROUND(SUM(C7:C13),2)</f>
        <v>0</v>
      </c>
      <c r="D14" s="539">
        <f t="shared" si="1"/>
        <v>0</v>
      </c>
      <c r="E14" s="219"/>
      <c r="F14" s="409"/>
      <c r="G14" s="143"/>
      <c r="H14" s="143"/>
      <c r="I14" s="143"/>
      <c r="J14" s="143"/>
      <c r="K14" s="143"/>
      <c r="L14" s="143"/>
      <c r="M14" s="143"/>
      <c r="N14" s="143"/>
      <c r="O14" s="143"/>
      <c r="P14" s="143"/>
      <c r="Q14" s="143"/>
      <c r="R14" s="143"/>
      <c r="S14" s="143"/>
      <c r="T14" s="143"/>
      <c r="U14" s="143"/>
      <c r="V14" s="143"/>
      <c r="W14" s="143"/>
      <c r="X14" s="143"/>
    </row>
    <row r="15" spans="1:24" ht="39.6" thickBot="1">
      <c r="A15" s="215" t="s">
        <v>274</v>
      </c>
      <c r="B15" s="466">
        <f>'Instructions and Summary'!B56</f>
        <v>0</v>
      </c>
      <c r="C15" s="466">
        <f>'Instructions and Summary'!C56</f>
        <v>0</v>
      </c>
      <c r="D15" s="539">
        <f>'Instructions and Summary'!D56</f>
        <v>0</v>
      </c>
      <c r="E15" s="219"/>
      <c r="F15" s="409"/>
      <c r="G15" s="143"/>
      <c r="H15" s="143"/>
      <c r="I15" s="143"/>
      <c r="J15" s="143"/>
      <c r="K15" s="143"/>
      <c r="L15" s="143"/>
      <c r="M15" s="143"/>
      <c r="N15" s="143"/>
      <c r="O15" s="143"/>
      <c r="P15" s="143"/>
      <c r="Q15" s="143"/>
      <c r="R15" s="143"/>
      <c r="S15" s="143"/>
      <c r="T15" s="143"/>
      <c r="U15" s="143"/>
      <c r="V15" s="143"/>
      <c r="W15" s="143"/>
      <c r="X15" s="143"/>
    </row>
    <row r="16" spans="1:24" ht="15.75" customHeight="1" thickBot="1">
      <c r="A16" s="690"/>
      <c r="B16" s="690"/>
      <c r="C16" s="690"/>
      <c r="D16" s="222"/>
      <c r="E16" s="223"/>
      <c r="F16" s="149"/>
      <c r="G16" s="143"/>
      <c r="H16" s="143"/>
      <c r="I16" s="143"/>
      <c r="J16" s="143"/>
      <c r="K16" s="143"/>
      <c r="L16" s="143"/>
      <c r="M16" s="143"/>
      <c r="N16" s="143"/>
      <c r="O16" s="143"/>
      <c r="P16" s="143"/>
      <c r="Q16" s="143"/>
      <c r="R16" s="143"/>
      <c r="S16" s="143"/>
      <c r="T16" s="143"/>
      <c r="U16" s="143"/>
      <c r="V16" s="143"/>
      <c r="W16" s="143"/>
      <c r="X16" s="143"/>
    </row>
    <row r="17" spans="1:21" s="192" customFormat="1" ht="20.100000000000001" customHeight="1">
      <c r="A17" s="582" t="s">
        <v>275</v>
      </c>
      <c r="B17" s="583"/>
      <c r="C17" s="583"/>
      <c r="D17" s="583"/>
      <c r="E17" s="583"/>
      <c r="F17" s="584"/>
    </row>
    <row r="18" spans="1:21" ht="20.100000000000001" customHeight="1" thickBot="1">
      <c r="A18" s="585"/>
      <c r="B18" s="586"/>
      <c r="C18" s="586"/>
      <c r="D18" s="586"/>
      <c r="E18" s="586"/>
      <c r="F18" s="587"/>
      <c r="G18" s="143"/>
      <c r="H18" s="143"/>
      <c r="I18" s="143"/>
      <c r="J18" s="143"/>
      <c r="K18" s="143"/>
      <c r="L18" s="143"/>
      <c r="M18" s="143"/>
      <c r="N18" s="143"/>
      <c r="O18" s="143"/>
      <c r="P18" s="143"/>
      <c r="Q18" s="143"/>
      <c r="R18" s="143"/>
      <c r="S18" s="143"/>
      <c r="T18" s="143"/>
      <c r="U18" s="143"/>
    </row>
    <row r="19" spans="1:21" thickBot="1">
      <c r="A19" s="143"/>
      <c r="B19" s="143"/>
      <c r="C19" s="222"/>
      <c r="D19" s="221"/>
      <c r="E19" s="223"/>
      <c r="F19" s="143"/>
      <c r="G19" s="143"/>
      <c r="H19" s="143"/>
      <c r="I19" s="143"/>
      <c r="J19" s="143"/>
      <c r="K19" s="143"/>
      <c r="L19" s="143"/>
      <c r="M19" s="143"/>
      <c r="N19" s="143"/>
      <c r="O19" s="143"/>
      <c r="P19" s="143"/>
      <c r="Q19" s="143"/>
      <c r="R19" s="143"/>
      <c r="S19" s="143"/>
      <c r="T19" s="143"/>
      <c r="U19" s="143"/>
    </row>
    <row r="20" spans="1:21" ht="20.100000000000001" customHeight="1">
      <c r="A20" s="582" t="s">
        <v>276</v>
      </c>
      <c r="B20" s="583"/>
      <c r="C20" s="583"/>
      <c r="D20" s="583"/>
      <c r="E20" s="583"/>
      <c r="F20" s="584"/>
      <c r="G20" s="143"/>
      <c r="H20" s="143"/>
      <c r="I20" s="143"/>
      <c r="J20" s="143"/>
      <c r="K20" s="143"/>
      <c r="L20" s="143"/>
      <c r="M20" s="143"/>
      <c r="N20" s="143"/>
      <c r="O20" s="143"/>
      <c r="P20" s="143"/>
      <c r="Q20" s="143"/>
      <c r="R20" s="143"/>
      <c r="S20" s="143"/>
      <c r="T20" s="143"/>
      <c r="U20" s="143"/>
    </row>
    <row r="21" spans="1:21" ht="20.100000000000001" customHeight="1" thickBot="1">
      <c r="A21" s="585"/>
      <c r="B21" s="586"/>
      <c r="C21" s="586"/>
      <c r="D21" s="586"/>
      <c r="E21" s="586"/>
      <c r="F21" s="587"/>
      <c r="G21" s="143"/>
      <c r="H21" s="143"/>
      <c r="I21" s="143"/>
      <c r="J21" s="143"/>
      <c r="K21" s="143"/>
      <c r="L21" s="143"/>
      <c r="M21" s="143"/>
      <c r="N21" s="143"/>
      <c r="O21" s="143"/>
      <c r="P21" s="143"/>
      <c r="Q21" s="143"/>
      <c r="R21" s="143"/>
      <c r="S21" s="143"/>
      <c r="T21" s="143"/>
      <c r="U21" s="143"/>
    </row>
    <row r="22" spans="1:21" thickBot="1">
      <c r="A22" s="143"/>
      <c r="B22" s="143"/>
      <c r="C22" s="222"/>
      <c r="D22" s="221"/>
      <c r="E22" s="223"/>
      <c r="F22" s="143"/>
      <c r="G22" s="143"/>
      <c r="H22" s="143"/>
      <c r="I22" s="143"/>
      <c r="J22" s="143"/>
      <c r="K22" s="143"/>
      <c r="L22" s="143"/>
      <c r="M22" s="143"/>
      <c r="N22" s="143"/>
      <c r="O22" s="143"/>
      <c r="P22" s="143"/>
      <c r="Q22" s="143"/>
      <c r="R22" s="143"/>
      <c r="S22" s="143"/>
      <c r="T22" s="143"/>
      <c r="U22" s="143"/>
    </row>
    <row r="23" spans="1:21" ht="20.100000000000001" customHeight="1">
      <c r="A23" s="582" t="s">
        <v>277</v>
      </c>
      <c r="B23" s="583"/>
      <c r="C23" s="583"/>
      <c r="D23" s="583"/>
      <c r="E23" s="583"/>
      <c r="F23" s="584"/>
      <c r="G23" s="143"/>
      <c r="H23" s="143"/>
      <c r="I23" s="143"/>
      <c r="J23" s="143"/>
      <c r="K23" s="143"/>
      <c r="L23" s="143"/>
      <c r="M23" s="143"/>
      <c r="N23" s="143"/>
      <c r="O23" s="143"/>
      <c r="P23" s="143"/>
      <c r="Q23" s="143"/>
      <c r="R23" s="143"/>
      <c r="S23" s="143"/>
      <c r="T23" s="143"/>
      <c r="U23" s="143"/>
    </row>
    <row r="24" spans="1:21" ht="20.100000000000001" customHeight="1" thickBot="1">
      <c r="A24" s="585"/>
      <c r="B24" s="586"/>
      <c r="C24" s="586"/>
      <c r="D24" s="586"/>
      <c r="E24" s="586"/>
      <c r="F24" s="587"/>
      <c r="G24" s="221"/>
      <c r="H24" s="223"/>
      <c r="I24" s="224"/>
      <c r="J24" s="221"/>
      <c r="K24" s="223"/>
      <c r="L24" s="224"/>
      <c r="O24" s="222"/>
      <c r="P24" s="143"/>
      <c r="Q24" s="143"/>
      <c r="R24" s="143"/>
      <c r="S24" s="143"/>
      <c r="T24" s="143"/>
      <c r="U24" s="143"/>
    </row>
    <row r="25" spans="1:21" ht="13.5" thickBot="1">
      <c r="A25" s="143"/>
      <c r="B25" s="143"/>
      <c r="C25" s="222"/>
      <c r="D25" s="221"/>
      <c r="E25" s="223"/>
      <c r="F25" s="224"/>
      <c r="G25" s="221"/>
      <c r="H25" s="223"/>
      <c r="I25" s="224"/>
      <c r="J25" s="221"/>
      <c r="K25" s="223"/>
      <c r="L25" s="224"/>
      <c r="O25" s="222"/>
      <c r="P25" s="143"/>
      <c r="Q25" s="143"/>
      <c r="R25" s="143"/>
      <c r="S25" s="143"/>
      <c r="T25" s="143"/>
      <c r="U25" s="143"/>
    </row>
    <row r="26" spans="1:21" ht="20.100000000000001" customHeight="1">
      <c r="A26" s="582" t="s">
        <v>278</v>
      </c>
      <c r="B26" s="583"/>
      <c r="C26" s="583"/>
      <c r="D26" s="583"/>
      <c r="E26" s="583"/>
      <c r="F26" s="584"/>
      <c r="G26" s="221"/>
      <c r="H26" s="223"/>
      <c r="I26" s="224"/>
      <c r="J26" s="221"/>
      <c r="K26" s="223"/>
      <c r="L26" s="224"/>
      <c r="O26" s="222"/>
      <c r="P26" s="143"/>
      <c r="Q26" s="143"/>
      <c r="R26" s="143"/>
      <c r="S26" s="143"/>
      <c r="T26" s="143"/>
      <c r="U26" s="143"/>
    </row>
    <row r="27" spans="1:21" ht="20.100000000000001" customHeight="1" thickBot="1">
      <c r="A27" s="585"/>
      <c r="B27" s="586"/>
      <c r="C27" s="586"/>
      <c r="D27" s="586"/>
      <c r="E27" s="586"/>
      <c r="F27" s="587"/>
      <c r="G27" s="221"/>
      <c r="H27" s="223"/>
      <c r="I27" s="224"/>
      <c r="J27" s="221"/>
      <c r="K27" s="223"/>
      <c r="L27" s="224"/>
      <c r="O27" s="222"/>
      <c r="P27" s="143"/>
      <c r="Q27" s="143"/>
      <c r="R27" s="143"/>
      <c r="S27" s="143"/>
      <c r="T27" s="143"/>
      <c r="U27" s="143"/>
    </row>
    <row r="28" spans="1:21" ht="13.5" thickBot="1">
      <c r="A28" s="143"/>
      <c r="B28" s="143"/>
      <c r="C28" s="222"/>
      <c r="D28" s="221"/>
      <c r="E28" s="223"/>
      <c r="F28" s="224"/>
      <c r="G28" s="221"/>
      <c r="H28" s="223"/>
      <c r="I28" s="224"/>
      <c r="J28" s="221"/>
      <c r="K28" s="223"/>
      <c r="L28" s="224"/>
      <c r="O28" s="222"/>
      <c r="P28" s="143"/>
      <c r="Q28" s="143"/>
      <c r="R28" s="143"/>
      <c r="S28" s="143"/>
      <c r="T28" s="143"/>
      <c r="U28" s="143"/>
    </row>
    <row r="29" spans="1:21" ht="20.100000000000001" customHeight="1">
      <c r="A29" s="582" t="s">
        <v>279</v>
      </c>
      <c r="B29" s="583"/>
      <c r="C29" s="583"/>
      <c r="D29" s="583"/>
      <c r="E29" s="583"/>
      <c r="F29" s="584"/>
      <c r="G29" s="221"/>
      <c r="H29" s="223"/>
      <c r="I29" s="224"/>
      <c r="J29" s="221"/>
      <c r="K29" s="223"/>
      <c r="L29" s="224"/>
      <c r="O29" s="222"/>
      <c r="P29" s="143"/>
      <c r="Q29" s="143"/>
      <c r="R29" s="143"/>
      <c r="S29" s="143"/>
      <c r="T29" s="143"/>
      <c r="U29" s="143"/>
    </row>
    <row r="30" spans="1:21" ht="20.100000000000001" customHeight="1" thickBot="1">
      <c r="A30" s="585"/>
      <c r="B30" s="586"/>
      <c r="C30" s="586"/>
      <c r="D30" s="586"/>
      <c r="E30" s="586"/>
      <c r="F30" s="587"/>
      <c r="G30" s="221"/>
      <c r="H30" s="223"/>
      <c r="I30" s="224"/>
      <c r="J30" s="221"/>
      <c r="K30" s="223"/>
      <c r="L30" s="224"/>
      <c r="O30" s="222"/>
      <c r="P30" s="143"/>
      <c r="Q30" s="143"/>
      <c r="R30" s="143"/>
      <c r="S30" s="143"/>
      <c r="T30" s="143"/>
      <c r="U30" s="143"/>
    </row>
    <row r="31" spans="1:21" ht="13.5" thickBot="1">
      <c r="A31" s="143"/>
      <c r="B31" s="143"/>
      <c r="C31" s="222"/>
      <c r="D31" s="221"/>
      <c r="E31" s="223"/>
      <c r="F31" s="224"/>
      <c r="G31" s="221"/>
      <c r="H31" s="223"/>
      <c r="I31" s="224"/>
      <c r="J31" s="221"/>
      <c r="K31" s="223"/>
      <c r="L31" s="224"/>
      <c r="O31" s="222"/>
      <c r="P31" s="143"/>
      <c r="Q31" s="143"/>
      <c r="R31" s="143"/>
      <c r="S31" s="143"/>
      <c r="T31" s="143"/>
      <c r="U31" s="143"/>
    </row>
    <row r="32" spans="1:21" ht="20.100000000000001" customHeight="1">
      <c r="A32" s="582" t="s">
        <v>280</v>
      </c>
      <c r="B32" s="583"/>
      <c r="C32" s="583"/>
      <c r="D32" s="583"/>
      <c r="E32" s="583"/>
      <c r="F32" s="584"/>
      <c r="G32" s="221"/>
      <c r="H32" s="223"/>
      <c r="I32" s="224"/>
      <c r="J32" s="221"/>
      <c r="K32" s="223"/>
      <c r="L32" s="224"/>
      <c r="O32" s="222"/>
      <c r="P32" s="143"/>
      <c r="Q32" s="143"/>
      <c r="R32" s="143"/>
      <c r="S32" s="143"/>
      <c r="T32" s="143"/>
      <c r="U32" s="143"/>
    </row>
    <row r="33" spans="1:15" ht="20.100000000000001" customHeight="1" thickBot="1">
      <c r="A33" s="585"/>
      <c r="B33" s="586"/>
      <c r="C33" s="586"/>
      <c r="D33" s="586"/>
      <c r="E33" s="586"/>
      <c r="F33" s="587"/>
      <c r="G33" s="221"/>
      <c r="H33" s="223"/>
      <c r="I33" s="224"/>
      <c r="J33" s="221"/>
      <c r="K33" s="223"/>
      <c r="L33" s="224"/>
      <c r="O33" s="222"/>
    </row>
    <row r="34" spans="1:15" ht="13.5" thickBot="1">
      <c r="A34" s="143"/>
      <c r="B34" s="143"/>
      <c r="C34" s="222"/>
      <c r="D34" s="221"/>
      <c r="E34" s="223"/>
      <c r="F34" s="224"/>
      <c r="G34" s="221"/>
      <c r="H34" s="223"/>
      <c r="I34" s="224"/>
      <c r="J34" s="221"/>
      <c r="K34" s="223"/>
      <c r="L34" s="224"/>
      <c r="O34" s="222"/>
    </row>
    <row r="35" spans="1:15" ht="20.100000000000001" customHeight="1">
      <c r="A35" s="582" t="s">
        <v>281</v>
      </c>
      <c r="B35" s="583"/>
      <c r="C35" s="583"/>
      <c r="D35" s="583"/>
      <c r="E35" s="583"/>
      <c r="F35" s="584"/>
      <c r="G35" s="221"/>
      <c r="H35" s="223"/>
      <c r="I35" s="224"/>
      <c r="J35" s="221"/>
      <c r="K35" s="223"/>
      <c r="L35" s="224"/>
      <c r="O35" s="222"/>
    </row>
    <row r="36" spans="1:15" ht="20.100000000000001" customHeight="1" thickBot="1">
      <c r="A36" s="585"/>
      <c r="B36" s="586"/>
      <c r="C36" s="586"/>
      <c r="D36" s="586"/>
      <c r="E36" s="586"/>
      <c r="F36" s="587"/>
      <c r="G36" s="221"/>
      <c r="H36" s="223"/>
      <c r="I36" s="224"/>
      <c r="J36" s="221"/>
      <c r="K36" s="223"/>
      <c r="L36" s="224"/>
      <c r="O36" s="222"/>
    </row>
    <row r="47" spans="1:15">
      <c r="A47" s="143"/>
      <c r="B47" s="143"/>
      <c r="C47"/>
      <c r="D47" s="221"/>
      <c r="E47" s="223"/>
      <c r="F47" s="224"/>
      <c r="G47" s="221"/>
      <c r="H47" s="223"/>
      <c r="I47" s="224"/>
      <c r="J47" s="221"/>
      <c r="K47" s="223"/>
      <c r="L47" s="224"/>
      <c r="O47" s="222"/>
    </row>
  </sheetData>
  <sheetProtection algorithmName="SHA-512" hashValue="7x7EYvGfa39EyQVykHKhIeUcXkCVJ5w8yLjOpmmsY5Ebo7+v0qU8kr7VisoMQkW9rbqtZM2SOKZmzTY9mGpjXg==" saltValue="k3pLOG0aw94N5xo9KVki7Q==" spinCount="100000" sheet="1" formatCells="0" formatColumns="0" formatRows="0" insertRows="0" deleteRows="0"/>
  <mergeCells count="12">
    <mergeCell ref="A35:F36"/>
    <mergeCell ref="A3:F4"/>
    <mergeCell ref="A1:B1"/>
    <mergeCell ref="A23:F24"/>
    <mergeCell ref="A26:F27"/>
    <mergeCell ref="A29:F30"/>
    <mergeCell ref="A2:F2"/>
    <mergeCell ref="M1:O1"/>
    <mergeCell ref="A16:C16"/>
    <mergeCell ref="A17:F18"/>
    <mergeCell ref="A20:F21"/>
    <mergeCell ref="A32:F33"/>
  </mergeCells>
  <conditionalFormatting sqref="B14:D14">
    <cfRule type="expression" dxfId="1" priority="1">
      <formula>B$14&lt;&gt;B$15</formula>
    </cfRule>
    <cfRule type="cellIs" dxfId="0" priority="2" operator="equal">
      <formula>B$15</formula>
    </cfRule>
  </conditionalFormatting>
  <printOptions horizontalCentered="1"/>
  <pageMargins left="0.5" right="0.5" top="0.25" bottom="0.25" header="0.5" footer="0.5"/>
  <pageSetup scale="79"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M145"/>
  <sheetViews>
    <sheetView workbookViewId="0">
      <selection activeCell="C9" sqref="C9"/>
    </sheetView>
  </sheetViews>
  <sheetFormatPr defaultColWidth="9.140625" defaultRowHeight="11.45"/>
  <cols>
    <col min="1" max="1" width="2.42578125" style="3" customWidth="1"/>
    <col min="2" max="2" width="17.85546875" style="3" customWidth="1"/>
    <col min="3" max="3" width="17.140625" style="3" customWidth="1"/>
    <col min="4" max="4" width="17.85546875" style="3" customWidth="1"/>
    <col min="5" max="5" width="16.140625" style="3" customWidth="1"/>
    <col min="6" max="6" width="17.140625" style="3" customWidth="1"/>
    <col min="7" max="7" width="21" style="3" customWidth="1"/>
    <col min="8" max="8" width="19.140625" style="3" customWidth="1"/>
    <col min="9" max="16384" width="9.140625" style="3"/>
  </cols>
  <sheetData>
    <row r="1" spans="1:13" ht="17.25" customHeight="1">
      <c r="A1" s="866" t="s">
        <v>282</v>
      </c>
      <c r="B1" s="822"/>
      <c r="C1" s="811"/>
      <c r="D1" s="811"/>
      <c r="E1" s="123" t="s">
        <v>3</v>
      </c>
      <c r="F1" s="812"/>
      <c r="G1" s="812"/>
      <c r="H1" s="124"/>
      <c r="I1" s="124"/>
      <c r="J1" s="124"/>
      <c r="K1" s="124"/>
    </row>
    <row r="2" spans="1:13" ht="27.75" customHeight="1">
      <c r="A2" s="867" t="s">
        <v>283</v>
      </c>
      <c r="B2" s="868"/>
      <c r="C2" s="868"/>
      <c r="D2" s="868"/>
      <c r="E2" s="868"/>
      <c r="F2" s="868"/>
      <c r="G2" s="868"/>
      <c r="H2" s="868"/>
      <c r="I2" s="125"/>
      <c r="J2" s="125"/>
      <c r="K2" s="125"/>
      <c r="L2" s="125"/>
      <c r="M2" s="124"/>
    </row>
    <row r="3" spans="1:13" ht="7.5" customHeight="1" thickBot="1">
      <c r="A3" s="869" t="s">
        <v>284</v>
      </c>
      <c r="B3" s="847"/>
      <c r="C3" s="847"/>
      <c r="D3" s="847"/>
      <c r="E3" s="847"/>
      <c r="F3" s="847"/>
      <c r="G3" s="847"/>
      <c r="H3" s="847"/>
      <c r="I3" s="126"/>
      <c r="J3" s="126"/>
      <c r="K3" s="126"/>
      <c r="L3" s="126"/>
      <c r="M3" s="124"/>
    </row>
    <row r="4" spans="1:13" ht="10.5" customHeight="1">
      <c r="A4" s="870" t="s">
        <v>21</v>
      </c>
      <c r="B4" s="871"/>
      <c r="C4" s="872"/>
      <c r="D4" s="872"/>
      <c r="E4" s="872"/>
      <c r="F4" s="873"/>
      <c r="G4" s="873"/>
      <c r="H4" s="874"/>
    </row>
    <row r="5" spans="1:13" ht="12" customHeight="1">
      <c r="A5" s="877"/>
      <c r="B5" s="879" t="s">
        <v>285</v>
      </c>
      <c r="C5" s="881" t="s">
        <v>286</v>
      </c>
      <c r="D5" s="864" t="s">
        <v>287</v>
      </c>
      <c r="E5" s="865"/>
      <c r="F5" s="875" t="s">
        <v>288</v>
      </c>
      <c r="G5" s="833"/>
      <c r="H5" s="876"/>
    </row>
    <row r="6" spans="1:13" s="6" customFormat="1" ht="25.5" customHeight="1">
      <c r="A6" s="878"/>
      <c r="B6" s="880"/>
      <c r="C6" s="882"/>
      <c r="D6" s="4" t="s">
        <v>289</v>
      </c>
      <c r="E6" s="4" t="s">
        <v>290</v>
      </c>
      <c r="F6" s="5" t="s">
        <v>22</v>
      </c>
      <c r="G6" s="5" t="s">
        <v>291</v>
      </c>
      <c r="H6" s="35" t="s">
        <v>31</v>
      </c>
    </row>
    <row r="7" spans="1:13" s="6" customFormat="1" ht="12" customHeight="1">
      <c r="A7" s="36"/>
      <c r="B7" s="7" t="s">
        <v>292</v>
      </c>
      <c r="C7" s="8" t="s">
        <v>293</v>
      </c>
      <c r="D7" s="9" t="s">
        <v>294</v>
      </c>
      <c r="E7" s="9" t="s">
        <v>295</v>
      </c>
      <c r="F7" s="8" t="s">
        <v>296</v>
      </c>
      <c r="G7" s="8" t="s">
        <v>297</v>
      </c>
      <c r="H7" s="37" t="s">
        <v>298</v>
      </c>
    </row>
    <row r="8" spans="1:13" s="13" customFormat="1" ht="18" customHeight="1">
      <c r="A8" s="38" t="s">
        <v>299</v>
      </c>
      <c r="B8" s="131" t="s">
        <v>300</v>
      </c>
      <c r="C8" s="10"/>
      <c r="D8" s="11"/>
      <c r="E8" s="11"/>
      <c r="F8" s="12" t="e">
        <f>D26-G8</f>
        <v>#REF!</v>
      </c>
      <c r="G8" s="12" t="e">
        <f>#REF!</f>
        <v>#REF!</v>
      </c>
      <c r="H8" s="39" t="e">
        <f>SUM(D8:G8)</f>
        <v>#REF!</v>
      </c>
    </row>
    <row r="9" spans="1:13" s="13" customFormat="1" ht="18.75" customHeight="1">
      <c r="A9" s="38" t="s">
        <v>301</v>
      </c>
      <c r="B9" s="131" t="s">
        <v>302</v>
      </c>
      <c r="C9" s="10"/>
      <c r="D9" s="11"/>
      <c r="E9" s="11"/>
      <c r="F9" s="12" t="e">
        <f>E26-G9</f>
        <v>#REF!</v>
      </c>
      <c r="G9" s="12" t="e">
        <f>#REF!</f>
        <v>#REF!</v>
      </c>
      <c r="H9" s="39" t="e">
        <f>SUM(D9:G9)</f>
        <v>#REF!</v>
      </c>
    </row>
    <row r="10" spans="1:13" s="13" customFormat="1" ht="18.75" customHeight="1">
      <c r="A10" s="38" t="s">
        <v>303</v>
      </c>
      <c r="B10" s="131" t="s">
        <v>304</v>
      </c>
      <c r="C10" s="10"/>
      <c r="D10" s="11"/>
      <c r="E10" s="11"/>
      <c r="F10" s="12" t="e">
        <f>F26-#REF!</f>
        <v>#REF!</v>
      </c>
      <c r="G10" s="12" t="e">
        <f>#REF!</f>
        <v>#REF!</v>
      </c>
      <c r="H10" s="39" t="e">
        <f>SUM(D10:G10)</f>
        <v>#REF!</v>
      </c>
    </row>
    <row r="11" spans="1:13" s="13" customFormat="1" ht="19.5" customHeight="1">
      <c r="A11" s="40" t="s">
        <v>305</v>
      </c>
      <c r="B11" s="14"/>
      <c r="C11" s="15"/>
      <c r="D11" s="16"/>
      <c r="E11" s="16"/>
      <c r="F11" s="17"/>
      <c r="G11" s="17"/>
      <c r="H11" s="41">
        <f>SUM(D11:G11)</f>
        <v>0</v>
      </c>
    </row>
    <row r="12" spans="1:13" s="13" customFormat="1" ht="19.5" customHeight="1">
      <c r="A12" s="40" t="s">
        <v>306</v>
      </c>
      <c r="B12" s="18" t="s">
        <v>307</v>
      </c>
      <c r="C12" s="15"/>
      <c r="D12" s="16">
        <f>SUM(D8:D11)</f>
        <v>0</v>
      </c>
      <c r="E12" s="16">
        <f>SUM(E8:E11)</f>
        <v>0</v>
      </c>
      <c r="F12" s="17" t="e">
        <f>SUM(F8:F11)</f>
        <v>#REF!</v>
      </c>
      <c r="G12" s="17" t="e">
        <f>SUM(G8:G11)</f>
        <v>#REF!</v>
      </c>
      <c r="H12" s="41" t="e">
        <f>SUM(H8:H11)</f>
        <v>#REF!</v>
      </c>
    </row>
    <row r="13" spans="1:13" ht="9.75" customHeight="1">
      <c r="A13" s="851" t="s">
        <v>32</v>
      </c>
      <c r="B13" s="852"/>
      <c r="C13" s="853"/>
      <c r="D13" s="853"/>
      <c r="E13" s="853"/>
      <c r="F13" s="853"/>
      <c r="G13" s="853"/>
      <c r="H13" s="854"/>
    </row>
    <row r="14" spans="1:13">
      <c r="A14" s="855" t="s">
        <v>308</v>
      </c>
      <c r="B14" s="857" t="s">
        <v>309</v>
      </c>
      <c r="C14" s="858"/>
      <c r="D14" s="832" t="s">
        <v>310</v>
      </c>
      <c r="E14" s="861"/>
      <c r="F14" s="861"/>
      <c r="G14" s="861"/>
      <c r="H14" s="862" t="s">
        <v>311</v>
      </c>
    </row>
    <row r="15" spans="1:13" ht="18" customHeight="1">
      <c r="A15" s="856"/>
      <c r="B15" s="859"/>
      <c r="C15" s="860"/>
      <c r="D15" s="19" t="s">
        <v>300</v>
      </c>
      <c r="E15" s="19" t="s">
        <v>302</v>
      </c>
      <c r="F15" s="19" t="s">
        <v>304</v>
      </c>
      <c r="G15" s="20" t="s">
        <v>312</v>
      </c>
      <c r="H15" s="863"/>
    </row>
    <row r="16" spans="1:13" s="13" customFormat="1" ht="19.5" customHeight="1">
      <c r="A16" s="128"/>
      <c r="B16" s="816" t="s">
        <v>313</v>
      </c>
      <c r="C16" s="816"/>
      <c r="D16" s="12">
        <f>'Instructions and Summary'!B23</f>
        <v>0</v>
      </c>
      <c r="E16" s="12">
        <f>'Instructions and Summary'!C23</f>
        <v>0</v>
      </c>
      <c r="F16" s="12" t="e">
        <f>'Instructions and Summary'!#REF!</f>
        <v>#REF!</v>
      </c>
      <c r="G16" s="21"/>
      <c r="H16" s="42" t="e">
        <f t="shared" ref="H16:H25" si="0">SUM(D16:G16)</f>
        <v>#REF!</v>
      </c>
    </row>
    <row r="17" spans="1:8" s="13" customFormat="1" ht="19.5" customHeight="1">
      <c r="A17" s="43"/>
      <c r="B17" s="829" t="s">
        <v>314</v>
      </c>
      <c r="C17" s="829"/>
      <c r="D17" s="12">
        <f>'Instructions and Summary'!B26</f>
        <v>0</v>
      </c>
      <c r="E17" s="12">
        <f>'Instructions and Summary'!C26</f>
        <v>0</v>
      </c>
      <c r="F17" s="12" t="e">
        <f>'Instructions and Summary'!#REF!</f>
        <v>#REF!</v>
      </c>
      <c r="G17" s="22"/>
      <c r="H17" s="44" t="e">
        <f t="shared" si="0"/>
        <v>#REF!</v>
      </c>
    </row>
    <row r="18" spans="1:8" s="13" customFormat="1" ht="21" customHeight="1">
      <c r="A18" s="128"/>
      <c r="B18" s="816" t="s">
        <v>315</v>
      </c>
      <c r="C18" s="816"/>
      <c r="D18" s="12">
        <f>'Instructions and Summary'!B29</f>
        <v>0</v>
      </c>
      <c r="E18" s="12">
        <f>'Instructions and Summary'!C29</f>
        <v>0</v>
      </c>
      <c r="F18" s="12" t="e">
        <f>'Instructions and Summary'!#REF!</f>
        <v>#REF!</v>
      </c>
      <c r="G18" s="21"/>
      <c r="H18" s="44" t="e">
        <f t="shared" si="0"/>
        <v>#REF!</v>
      </c>
    </row>
    <row r="19" spans="1:8" s="13" customFormat="1" ht="21" customHeight="1">
      <c r="A19" s="43"/>
      <c r="B19" s="829" t="s">
        <v>316</v>
      </c>
      <c r="C19" s="829"/>
      <c r="D19" s="12">
        <f>'Instructions and Summary'!B32</f>
        <v>0</v>
      </c>
      <c r="E19" s="12">
        <f>'Instructions and Summary'!C32</f>
        <v>0</v>
      </c>
      <c r="F19" s="12" t="e">
        <f>'Instructions and Summary'!#REF!</f>
        <v>#REF!</v>
      </c>
      <c r="G19" s="22"/>
      <c r="H19" s="44" t="e">
        <f t="shared" si="0"/>
        <v>#REF!</v>
      </c>
    </row>
    <row r="20" spans="1:8" s="13" customFormat="1" ht="21" customHeight="1">
      <c r="A20" s="128"/>
      <c r="B20" s="816" t="s">
        <v>317</v>
      </c>
      <c r="C20" s="816"/>
      <c r="D20" s="12">
        <f>'Instructions and Summary'!B35</f>
        <v>0</v>
      </c>
      <c r="E20" s="12">
        <f>'Instructions and Summary'!C35</f>
        <v>0</v>
      </c>
      <c r="F20" s="12" t="e">
        <f>'Instructions and Summary'!#REF!</f>
        <v>#REF!</v>
      </c>
      <c r="G20" s="21"/>
      <c r="H20" s="44" t="e">
        <f t="shared" si="0"/>
        <v>#REF!</v>
      </c>
    </row>
    <row r="21" spans="1:8" s="13" customFormat="1" ht="21" customHeight="1">
      <c r="A21" s="43"/>
      <c r="B21" s="829" t="s">
        <v>318</v>
      </c>
      <c r="C21" s="829"/>
      <c r="D21" s="22" t="e">
        <f>'Instructions and Summary'!#REF!</f>
        <v>#REF!</v>
      </c>
      <c r="E21" s="22" t="e">
        <f>'Instructions and Summary'!#REF!</f>
        <v>#REF!</v>
      </c>
      <c r="F21" s="22" t="e">
        <f>'Instructions and Summary'!#REF!</f>
        <v>#REF!</v>
      </c>
      <c r="G21" s="22"/>
      <c r="H21" s="44" t="e">
        <f t="shared" si="0"/>
        <v>#REF!</v>
      </c>
    </row>
    <row r="22" spans="1:8" s="13" customFormat="1" ht="21" customHeight="1">
      <c r="A22" s="128"/>
      <c r="B22" s="816" t="s">
        <v>319</v>
      </c>
      <c r="C22" s="816"/>
      <c r="D22" s="22" t="e">
        <f>'Instructions and Summary'!#REF!</f>
        <v>#REF!</v>
      </c>
      <c r="E22" s="22" t="e">
        <f>'Instructions and Summary'!#REF!</f>
        <v>#REF!</v>
      </c>
      <c r="F22" s="22" t="e">
        <f>'Instructions and Summary'!#REF!</f>
        <v>#REF!</v>
      </c>
      <c r="G22" s="21"/>
      <c r="H22" s="44" t="e">
        <f t="shared" si="0"/>
        <v>#REF!</v>
      </c>
    </row>
    <row r="23" spans="1:8" s="13" customFormat="1" ht="19.5" customHeight="1">
      <c r="A23" s="43"/>
      <c r="B23" s="829" t="s">
        <v>320</v>
      </c>
      <c r="C23" s="829"/>
      <c r="D23" s="22">
        <f>'Instructions and Summary'!B47</f>
        <v>135000</v>
      </c>
      <c r="E23" s="22">
        <f>'Instructions and Summary'!C47</f>
        <v>0</v>
      </c>
      <c r="F23" s="22" t="e">
        <f>'Instructions and Summary'!#REF!</f>
        <v>#REF!</v>
      </c>
      <c r="G23" s="22"/>
      <c r="H23" s="44" t="e">
        <f t="shared" si="0"/>
        <v>#REF!</v>
      </c>
    </row>
    <row r="24" spans="1:8" s="13" customFormat="1" ht="21" customHeight="1">
      <c r="A24" s="128"/>
      <c r="B24" s="829" t="s">
        <v>321</v>
      </c>
      <c r="C24" s="848"/>
      <c r="D24" s="21" t="e">
        <f>SUM(D16:D23)</f>
        <v>#REF!</v>
      </c>
      <c r="E24" s="21" t="e">
        <f>SUM(E16:E23)</f>
        <v>#REF!</v>
      </c>
      <c r="F24" s="21" t="e">
        <f>SUM(F16:F23)</f>
        <v>#REF!</v>
      </c>
      <c r="G24" s="21">
        <f>SUM(G16:G23)</f>
        <v>0</v>
      </c>
      <c r="H24" s="45" t="e">
        <f t="shared" si="0"/>
        <v>#REF!</v>
      </c>
    </row>
    <row r="25" spans="1:8" s="13" customFormat="1" ht="19.5" customHeight="1">
      <c r="A25" s="43"/>
      <c r="B25" s="829" t="s">
        <v>322</v>
      </c>
      <c r="C25" s="829"/>
      <c r="D25" s="22">
        <f>'Instructions and Summary'!B52</f>
        <v>0</v>
      </c>
      <c r="E25" s="22">
        <f>'Instructions and Summary'!C52</f>
        <v>0</v>
      </c>
      <c r="F25" s="22" t="e">
        <f>'Instructions and Summary'!#REF!</f>
        <v>#REF!</v>
      </c>
      <c r="G25" s="22"/>
      <c r="H25" s="44" t="e">
        <f t="shared" si="0"/>
        <v>#REF!</v>
      </c>
    </row>
    <row r="26" spans="1:8" s="13" customFormat="1" ht="20.25" customHeight="1">
      <c r="A26" s="128"/>
      <c r="B26" s="816" t="s">
        <v>323</v>
      </c>
      <c r="C26" s="816"/>
      <c r="D26" s="21" t="e">
        <f>SUM(D24:D25)</f>
        <v>#REF!</v>
      </c>
      <c r="E26" s="21" t="e">
        <f>SUM(E24:E25)</f>
        <v>#REF!</v>
      </c>
      <c r="F26" s="21" t="e">
        <f>SUM(F24:F25)</f>
        <v>#REF!</v>
      </c>
      <c r="G26" s="21">
        <f>SUM(G24:G25)</f>
        <v>0</v>
      </c>
      <c r="H26" s="45" t="e">
        <f>SUM(H24:H25)</f>
        <v>#REF!</v>
      </c>
    </row>
    <row r="27" spans="1:8" ht="7.5" customHeight="1">
      <c r="A27" s="849"/>
      <c r="B27" s="830"/>
      <c r="C27" s="830"/>
      <c r="D27" s="830"/>
      <c r="E27" s="830"/>
      <c r="F27" s="830"/>
      <c r="G27" s="830"/>
      <c r="H27" s="850"/>
    </row>
    <row r="28" spans="1:8" s="13" customFormat="1" ht="16.5" customHeight="1" thickBot="1">
      <c r="A28" s="46" t="s">
        <v>324</v>
      </c>
      <c r="B28" s="844" t="s">
        <v>325</v>
      </c>
      <c r="C28" s="844"/>
      <c r="D28" s="47"/>
      <c r="E28" s="47"/>
      <c r="F28" s="47"/>
      <c r="G28" s="47"/>
      <c r="H28" s="48">
        <f>SUM(D28:G28)</f>
        <v>0</v>
      </c>
    </row>
    <row r="29" spans="1:8" s="13" customFormat="1" ht="11.25" customHeight="1">
      <c r="A29" s="24"/>
      <c r="B29" s="3"/>
      <c r="C29" s="3"/>
      <c r="D29" s="25"/>
      <c r="E29" s="25"/>
      <c r="F29" s="25"/>
      <c r="G29" s="25"/>
      <c r="H29" s="25"/>
    </row>
    <row r="30" spans="1:8" ht="10.5" customHeight="1">
      <c r="H30" s="26" t="s">
        <v>326</v>
      </c>
    </row>
    <row r="31" spans="1:8" ht="9.75" customHeight="1">
      <c r="A31" s="843" t="s">
        <v>327</v>
      </c>
      <c r="B31" s="843"/>
      <c r="C31" s="808"/>
      <c r="D31" s="845"/>
      <c r="E31" s="845"/>
      <c r="F31" s="845"/>
      <c r="G31" s="846" t="s">
        <v>328</v>
      </c>
      <c r="H31" s="847"/>
    </row>
    <row r="32" spans="1:8" ht="13.5" customHeight="1">
      <c r="A32" s="808" t="s">
        <v>329</v>
      </c>
      <c r="B32" s="842"/>
      <c r="C32" s="842"/>
      <c r="D32" s="842"/>
      <c r="E32" s="842"/>
      <c r="F32" s="842"/>
      <c r="G32" s="842"/>
      <c r="H32" s="886"/>
    </row>
    <row r="33" spans="1:8" ht="43.5" customHeight="1">
      <c r="C33" s="27"/>
      <c r="D33"/>
      <c r="E33"/>
      <c r="F33"/>
      <c r="G33"/>
      <c r="H33" s="130"/>
    </row>
    <row r="34" spans="1:8" ht="11.25" customHeight="1">
      <c r="A34" s="828" t="s">
        <v>330</v>
      </c>
      <c r="B34" s="834"/>
      <c r="C34" s="834"/>
      <c r="D34" s="830"/>
      <c r="E34" s="830"/>
      <c r="F34" s="830"/>
      <c r="G34" s="830"/>
      <c r="H34" s="830"/>
    </row>
    <row r="35" spans="1:8" ht="17.100000000000001" customHeight="1">
      <c r="B35" s="843" t="s">
        <v>331</v>
      </c>
      <c r="C35" s="843"/>
      <c r="D35" s="843"/>
      <c r="E35" s="5" t="s">
        <v>332</v>
      </c>
      <c r="F35" s="5" t="s">
        <v>333</v>
      </c>
      <c r="G35" s="5" t="s">
        <v>334</v>
      </c>
      <c r="H35" s="28" t="s">
        <v>335</v>
      </c>
    </row>
    <row r="36" spans="1:8" ht="21" customHeight="1">
      <c r="A36" s="23" t="s">
        <v>336</v>
      </c>
      <c r="B36" s="839" t="s">
        <v>300</v>
      </c>
      <c r="C36" s="839"/>
      <c r="D36" s="840"/>
      <c r="E36" s="1"/>
      <c r="F36" s="1"/>
      <c r="G36" s="1"/>
      <c r="H36" s="30">
        <f>SUM(E36:G36)</f>
        <v>0</v>
      </c>
    </row>
    <row r="37" spans="1:8" ht="21" customHeight="1">
      <c r="A37" s="23" t="s">
        <v>337</v>
      </c>
      <c r="B37" s="839" t="s">
        <v>302</v>
      </c>
      <c r="C37" s="839"/>
      <c r="D37" s="840"/>
      <c r="E37" s="1"/>
      <c r="F37" s="1"/>
      <c r="G37" s="1"/>
      <c r="H37" s="30">
        <f>SUM(E37:G37)</f>
        <v>0</v>
      </c>
    </row>
    <row r="38" spans="1:8" ht="21" customHeight="1">
      <c r="A38" s="23" t="s">
        <v>338</v>
      </c>
      <c r="B38" s="839" t="s">
        <v>304</v>
      </c>
      <c r="C38" s="839"/>
      <c r="D38" s="840"/>
      <c r="E38" s="1"/>
      <c r="F38" s="1"/>
      <c r="G38" s="1"/>
      <c r="H38" s="30">
        <f>SUM(E38:G38)</f>
        <v>0</v>
      </c>
    </row>
    <row r="39" spans="1:8" ht="21" customHeight="1">
      <c r="A39" s="23" t="s">
        <v>339</v>
      </c>
      <c r="B39" s="841"/>
      <c r="C39" s="841"/>
      <c r="D39" s="841"/>
      <c r="E39" s="1"/>
      <c r="F39" s="1"/>
      <c r="G39" s="1"/>
      <c r="H39" s="30">
        <f>SUM(E39:G39)</f>
        <v>0</v>
      </c>
    </row>
    <row r="40" spans="1:8" ht="21" customHeight="1">
      <c r="A40" s="31" t="s">
        <v>340</v>
      </c>
      <c r="B40" s="835" t="s">
        <v>341</v>
      </c>
      <c r="C40" s="836"/>
      <c r="D40" s="836"/>
      <c r="E40" s="32">
        <f>SUM(E36:E39)</f>
        <v>0</v>
      </c>
      <c r="F40" s="32">
        <f>SUM(F36:F39)</f>
        <v>0</v>
      </c>
      <c r="G40" s="32">
        <f>SUM(G36:G39)</f>
        <v>0</v>
      </c>
      <c r="H40" s="33">
        <f>SUM(H36:H39)</f>
        <v>0</v>
      </c>
    </row>
    <row r="41" spans="1:8" ht="10.5" customHeight="1">
      <c r="A41" s="828" t="s">
        <v>342</v>
      </c>
      <c r="B41" s="834"/>
      <c r="C41" s="834"/>
      <c r="D41" s="830"/>
      <c r="E41" s="837"/>
      <c r="F41" s="837"/>
      <c r="G41" s="837"/>
      <c r="H41" s="837"/>
    </row>
    <row r="42" spans="1:8" ht="12" customHeight="1">
      <c r="A42" s="836"/>
      <c r="B42" s="836"/>
      <c r="C42" s="838"/>
      <c r="D42" s="5" t="s">
        <v>343</v>
      </c>
      <c r="E42" s="5" t="s">
        <v>344</v>
      </c>
      <c r="F42" s="5" t="s">
        <v>345</v>
      </c>
      <c r="G42" s="5" t="s">
        <v>346</v>
      </c>
      <c r="H42" s="28" t="s">
        <v>347</v>
      </c>
    </row>
    <row r="43" spans="1:8" ht="21" customHeight="1">
      <c r="A43" s="23" t="s">
        <v>348</v>
      </c>
      <c r="B43" s="829" t="s">
        <v>22</v>
      </c>
      <c r="C43" s="829"/>
      <c r="D43" s="1">
        <f>SUM(E43:H43)</f>
        <v>0</v>
      </c>
      <c r="E43" s="1"/>
      <c r="F43" s="1"/>
      <c r="G43" s="1"/>
      <c r="H43" s="2"/>
    </row>
    <row r="44" spans="1:8" ht="21" customHeight="1">
      <c r="A44" s="23" t="s">
        <v>349</v>
      </c>
      <c r="B44" s="829" t="s">
        <v>291</v>
      </c>
      <c r="C44" s="829"/>
      <c r="D44" s="1">
        <f>SUM(E44:H44)</f>
        <v>0</v>
      </c>
      <c r="E44" s="1"/>
      <c r="F44" s="1"/>
      <c r="G44" s="1"/>
      <c r="H44" s="2"/>
    </row>
    <row r="45" spans="1:8" ht="21" customHeight="1">
      <c r="A45" s="23" t="s">
        <v>350</v>
      </c>
      <c r="B45" s="828" t="s">
        <v>351</v>
      </c>
      <c r="C45" s="829"/>
      <c r="D45" s="29">
        <f>SUM(D43:D44)</f>
        <v>0</v>
      </c>
      <c r="E45" s="29">
        <f>SUM(E43:E44)</f>
        <v>0</v>
      </c>
      <c r="F45" s="29">
        <f>SUM(F43:F44)</f>
        <v>0</v>
      </c>
      <c r="G45" s="29">
        <f>SUM(G43:G44)</f>
        <v>0</v>
      </c>
      <c r="H45" s="30">
        <f>SUM(H43:H44)</f>
        <v>0</v>
      </c>
    </row>
    <row r="46" spans="1:8" ht="12.6">
      <c r="A46" s="828" t="s">
        <v>352</v>
      </c>
      <c r="B46" s="834"/>
      <c r="C46" s="834"/>
      <c r="D46" s="834"/>
      <c r="E46" s="830"/>
      <c r="F46" s="830"/>
      <c r="G46" s="830"/>
      <c r="H46" s="830"/>
    </row>
    <row r="47" spans="1:8">
      <c r="A47" s="831" t="s">
        <v>331</v>
      </c>
      <c r="B47" s="887"/>
      <c r="C47" s="887"/>
      <c r="D47" s="887"/>
      <c r="E47" s="832" t="s">
        <v>353</v>
      </c>
      <c r="F47" s="833"/>
      <c r="G47" s="833"/>
      <c r="H47" s="833"/>
    </row>
    <row r="48" spans="1:8" ht="14.1">
      <c r="A48" s="888"/>
      <c r="B48" s="888"/>
      <c r="C48" s="888"/>
      <c r="D48" s="888"/>
      <c r="E48" s="19" t="s">
        <v>300</v>
      </c>
      <c r="F48" s="19" t="s">
        <v>302</v>
      </c>
      <c r="G48" s="19" t="s">
        <v>304</v>
      </c>
      <c r="H48" s="127"/>
    </row>
    <row r="49" spans="1:8" ht="21" customHeight="1">
      <c r="A49" s="23" t="s">
        <v>354</v>
      </c>
      <c r="B49" s="826"/>
      <c r="C49" s="826"/>
      <c r="D49" s="827"/>
      <c r="E49" s="2"/>
      <c r="F49" s="2"/>
      <c r="G49" s="2"/>
      <c r="H49" s="2"/>
    </row>
    <row r="50" spans="1:8" ht="21" customHeight="1">
      <c r="A50" s="23" t="s">
        <v>355</v>
      </c>
      <c r="B50" s="826"/>
      <c r="C50" s="826"/>
      <c r="D50" s="827"/>
      <c r="E50" s="2"/>
      <c r="F50" s="2"/>
      <c r="G50" s="2"/>
      <c r="H50" s="2"/>
    </row>
    <row r="51" spans="1:8" ht="21" customHeight="1">
      <c r="A51" s="23" t="s">
        <v>356</v>
      </c>
      <c r="B51" s="826"/>
      <c r="C51" s="826"/>
      <c r="D51" s="827"/>
      <c r="E51" s="2"/>
      <c r="F51" s="2"/>
      <c r="G51" s="2"/>
      <c r="H51" s="2"/>
    </row>
    <row r="52" spans="1:8" ht="21" customHeight="1">
      <c r="A52" s="23" t="s">
        <v>357</v>
      </c>
      <c r="B52" s="826"/>
      <c r="C52" s="826"/>
      <c r="D52" s="827"/>
      <c r="E52" s="2"/>
      <c r="F52" s="2"/>
      <c r="G52" s="2"/>
      <c r="H52" s="2"/>
    </row>
    <row r="53" spans="1:8" ht="21" customHeight="1">
      <c r="A53" s="23" t="s">
        <v>358</v>
      </c>
      <c r="B53" s="828" t="s">
        <v>359</v>
      </c>
      <c r="C53" s="829"/>
      <c r="D53" s="829"/>
      <c r="E53" s="30">
        <f>SUM(E49:E52)</f>
        <v>0</v>
      </c>
      <c r="F53" s="30">
        <f>SUM(F49:F52)</f>
        <v>0</v>
      </c>
      <c r="G53" s="30">
        <f>SUM(G49:G52)</f>
        <v>0</v>
      </c>
      <c r="H53" s="30">
        <f>SUM(H49:H52)</f>
        <v>0</v>
      </c>
    </row>
    <row r="54" spans="1:8" ht="12.6">
      <c r="A54" s="821" t="s">
        <v>360</v>
      </c>
      <c r="B54" s="821"/>
      <c r="C54" s="822"/>
      <c r="D54" s="823"/>
      <c r="E54" s="823"/>
      <c r="F54" s="823"/>
      <c r="G54" s="823"/>
      <c r="H54" s="823"/>
    </row>
    <row r="55" spans="1:8">
      <c r="A55" s="133" t="s">
        <v>361</v>
      </c>
      <c r="B55" s="133"/>
      <c r="C55" s="824"/>
      <c r="D55" s="825"/>
      <c r="E55" s="34" t="s">
        <v>362</v>
      </c>
      <c r="F55" s="824"/>
      <c r="G55" s="824"/>
      <c r="H55" s="824"/>
    </row>
    <row r="56" spans="1:8" ht="12.6">
      <c r="A56" s="817"/>
      <c r="B56" s="817"/>
      <c r="C56" s="817"/>
      <c r="D56" s="818"/>
      <c r="E56" s="819"/>
      <c r="F56" s="817"/>
      <c r="G56" s="817"/>
      <c r="H56" s="817"/>
    </row>
    <row r="57" spans="1:8">
      <c r="A57" s="133" t="s">
        <v>363</v>
      </c>
      <c r="B57" s="133"/>
      <c r="C57" s="820"/>
      <c r="D57" s="820"/>
      <c r="E57" s="820"/>
      <c r="F57" s="820"/>
      <c r="G57" s="820"/>
      <c r="H57" s="820"/>
    </row>
    <row r="58" spans="1:8">
      <c r="A58" s="810"/>
      <c r="B58" s="810"/>
      <c r="C58" s="810"/>
      <c r="D58" s="810"/>
      <c r="E58" s="810"/>
      <c r="F58" s="810"/>
      <c r="G58" s="810"/>
      <c r="H58" s="810"/>
    </row>
    <row r="59" spans="1:8" ht="12.6">
      <c r="A59" s="810"/>
      <c r="B59" s="810"/>
      <c r="C59" s="810"/>
      <c r="D59" s="810"/>
      <c r="E59" s="810"/>
      <c r="F59" s="810"/>
      <c r="G59" s="810"/>
      <c r="H59" s="813"/>
    </row>
    <row r="60" spans="1:8" ht="13.5" customHeight="1">
      <c r="A60" s="814"/>
      <c r="B60" s="814"/>
      <c r="C60" s="814"/>
      <c r="D60" s="814"/>
      <c r="E60" s="814"/>
      <c r="F60" s="814"/>
      <c r="G60" s="814"/>
      <c r="H60" s="815"/>
    </row>
    <row r="61" spans="1:8">
      <c r="C61" s="808"/>
      <c r="D61" s="809"/>
      <c r="E61" s="809"/>
      <c r="F61" s="809"/>
      <c r="G61" s="809"/>
      <c r="H61" s="26" t="s">
        <v>326</v>
      </c>
    </row>
    <row r="62" spans="1:8" ht="12.6">
      <c r="A62" s="816" t="s">
        <v>327</v>
      </c>
      <c r="B62" s="816"/>
      <c r="C62" s="27" t="s">
        <v>364</v>
      </c>
      <c r="D62"/>
      <c r="E62"/>
      <c r="F62"/>
      <c r="G62"/>
      <c r="H62" s="130" t="s">
        <v>328</v>
      </c>
    </row>
    <row r="63" spans="1:8" ht="14.25" customHeight="1">
      <c r="C63" s="808" t="s">
        <v>329</v>
      </c>
      <c r="D63" s="809"/>
      <c r="E63" s="809"/>
      <c r="F63" s="809"/>
      <c r="G63" s="809"/>
    </row>
    <row r="64" spans="1:8" ht="14.25" customHeight="1">
      <c r="C64" s="129"/>
      <c r="D64" s="132"/>
      <c r="E64" s="132"/>
      <c r="F64" s="132"/>
      <c r="G64" s="132"/>
    </row>
    <row r="65" spans="1:8">
      <c r="A65" s="810"/>
      <c r="B65" s="810"/>
      <c r="C65" s="810"/>
      <c r="D65" s="810"/>
      <c r="E65" s="810"/>
      <c r="F65" s="810"/>
      <c r="G65" s="810"/>
      <c r="H65" s="810"/>
    </row>
    <row r="66" spans="1:8">
      <c r="A66" s="810"/>
      <c r="B66" s="810"/>
      <c r="C66" s="810"/>
      <c r="D66" s="810"/>
      <c r="E66" s="810"/>
      <c r="F66" s="810"/>
      <c r="G66" s="810"/>
      <c r="H66" s="810"/>
    </row>
    <row r="67" spans="1:8">
      <c r="A67" s="810"/>
      <c r="B67" s="810"/>
      <c r="C67" s="810"/>
      <c r="D67" s="810"/>
      <c r="E67" s="810"/>
      <c r="F67" s="810"/>
      <c r="G67" s="810"/>
      <c r="H67" s="810"/>
    </row>
    <row r="68" spans="1:8">
      <c r="A68" s="810"/>
      <c r="B68" s="810"/>
      <c r="C68" s="810"/>
      <c r="D68" s="810"/>
      <c r="E68" s="810"/>
      <c r="F68" s="810"/>
      <c r="G68" s="810"/>
      <c r="H68" s="810"/>
    </row>
    <row r="69" spans="1:8">
      <c r="A69" s="810"/>
      <c r="B69" s="810"/>
      <c r="C69" s="810"/>
      <c r="D69" s="810"/>
      <c r="E69" s="810"/>
      <c r="F69" s="810"/>
      <c r="G69" s="810"/>
      <c r="H69" s="810"/>
    </row>
    <row r="70" spans="1:8">
      <c r="A70" s="810"/>
      <c r="B70" s="810"/>
      <c r="C70" s="810"/>
      <c r="D70" s="810"/>
      <c r="E70" s="810"/>
      <c r="F70" s="810"/>
      <c r="G70" s="810"/>
      <c r="H70" s="810"/>
    </row>
    <row r="71" spans="1:8">
      <c r="A71" s="810"/>
      <c r="B71" s="810"/>
      <c r="C71" s="810"/>
      <c r="D71" s="810"/>
      <c r="E71" s="810"/>
      <c r="F71" s="810"/>
      <c r="G71" s="810"/>
      <c r="H71" s="810"/>
    </row>
    <row r="72" spans="1:8">
      <c r="A72" s="810"/>
      <c r="B72" s="810"/>
      <c r="C72" s="810"/>
      <c r="D72" s="810"/>
      <c r="E72" s="810"/>
      <c r="F72" s="810"/>
      <c r="G72" s="810"/>
      <c r="H72" s="810"/>
    </row>
    <row r="73" spans="1:8">
      <c r="A73" s="810"/>
      <c r="B73" s="810"/>
      <c r="C73" s="810"/>
      <c r="D73" s="810"/>
      <c r="E73" s="810"/>
      <c r="F73" s="810"/>
      <c r="G73" s="810"/>
      <c r="H73" s="810"/>
    </row>
    <row r="74" spans="1:8">
      <c r="A74" s="810"/>
      <c r="B74" s="810"/>
      <c r="C74" s="810"/>
      <c r="D74" s="810"/>
      <c r="E74" s="810"/>
      <c r="F74" s="810"/>
      <c r="G74" s="810"/>
      <c r="H74" s="810"/>
    </row>
    <row r="75" spans="1:8">
      <c r="A75" s="810"/>
      <c r="B75" s="810"/>
      <c r="C75" s="810"/>
      <c r="D75" s="810"/>
      <c r="E75" s="810"/>
      <c r="F75" s="810"/>
      <c r="G75" s="810"/>
      <c r="H75" s="810"/>
    </row>
    <row r="76" spans="1:8">
      <c r="A76" s="810"/>
      <c r="B76" s="810"/>
      <c r="C76" s="810"/>
      <c r="D76" s="810"/>
      <c r="E76" s="810"/>
      <c r="F76" s="810"/>
      <c r="G76" s="810"/>
      <c r="H76" s="810"/>
    </row>
    <row r="77" spans="1:8">
      <c r="A77" s="810"/>
      <c r="B77" s="810"/>
      <c r="C77" s="810"/>
      <c r="D77" s="810"/>
      <c r="E77" s="810"/>
      <c r="F77" s="810"/>
      <c r="G77" s="810"/>
      <c r="H77" s="810"/>
    </row>
    <row r="78" spans="1:8">
      <c r="A78" s="810"/>
      <c r="B78" s="810"/>
      <c r="C78" s="810"/>
      <c r="D78" s="810"/>
      <c r="E78" s="810"/>
      <c r="F78" s="810"/>
      <c r="G78" s="810"/>
      <c r="H78" s="810"/>
    </row>
    <row r="79" spans="1:8">
      <c r="A79" s="810"/>
      <c r="B79" s="810"/>
      <c r="C79" s="810"/>
      <c r="D79" s="810"/>
      <c r="E79" s="810"/>
      <c r="F79" s="810"/>
      <c r="G79" s="810"/>
      <c r="H79" s="810"/>
    </row>
    <row r="80" spans="1:8">
      <c r="A80" s="810"/>
      <c r="B80" s="810"/>
      <c r="C80" s="810"/>
      <c r="D80" s="810"/>
      <c r="E80" s="810"/>
      <c r="F80" s="810"/>
      <c r="G80" s="810"/>
      <c r="H80" s="810"/>
    </row>
    <row r="81" spans="1:8">
      <c r="A81" s="810"/>
      <c r="B81" s="810"/>
      <c r="C81" s="810"/>
      <c r="D81" s="810"/>
      <c r="E81" s="810"/>
      <c r="F81" s="810"/>
      <c r="G81" s="810"/>
      <c r="H81" s="810"/>
    </row>
    <row r="82" spans="1:8">
      <c r="A82" s="810"/>
      <c r="B82" s="810"/>
      <c r="C82" s="810"/>
      <c r="D82" s="810"/>
      <c r="E82" s="810"/>
      <c r="F82" s="810"/>
      <c r="G82" s="810"/>
      <c r="H82" s="810"/>
    </row>
    <row r="83" spans="1:8">
      <c r="A83" s="810"/>
      <c r="B83" s="810"/>
      <c r="C83" s="810"/>
      <c r="D83" s="810"/>
      <c r="E83" s="810"/>
      <c r="F83" s="810"/>
      <c r="G83" s="810"/>
      <c r="H83" s="810"/>
    </row>
    <row r="84" spans="1:8">
      <c r="A84" s="810"/>
      <c r="B84" s="810"/>
      <c r="C84" s="810"/>
      <c r="D84" s="810"/>
      <c r="E84" s="810"/>
      <c r="F84" s="810"/>
      <c r="G84" s="810"/>
      <c r="H84" s="810"/>
    </row>
    <row r="85" spans="1:8">
      <c r="A85" s="810"/>
      <c r="B85" s="810"/>
      <c r="C85" s="810"/>
      <c r="D85" s="810"/>
      <c r="E85" s="810"/>
      <c r="F85" s="810"/>
      <c r="G85" s="810"/>
      <c r="H85" s="810"/>
    </row>
    <row r="86" spans="1:8">
      <c r="A86" s="810"/>
      <c r="B86" s="810"/>
      <c r="C86" s="810"/>
      <c r="D86" s="810"/>
      <c r="E86" s="810"/>
      <c r="F86" s="810"/>
      <c r="G86" s="810"/>
      <c r="H86" s="810"/>
    </row>
    <row r="87" spans="1:8">
      <c r="A87" s="810"/>
      <c r="B87" s="810"/>
      <c r="C87" s="810"/>
      <c r="D87" s="810"/>
      <c r="E87" s="810"/>
      <c r="F87" s="810"/>
      <c r="G87" s="810"/>
      <c r="H87" s="810"/>
    </row>
    <row r="88" spans="1:8">
      <c r="A88" s="810"/>
      <c r="B88" s="810"/>
      <c r="C88" s="810"/>
      <c r="D88" s="810"/>
      <c r="E88" s="810"/>
      <c r="F88" s="810"/>
      <c r="G88" s="810"/>
      <c r="H88" s="810"/>
    </row>
    <row r="89" spans="1:8">
      <c r="A89" s="810"/>
      <c r="B89" s="810"/>
      <c r="C89" s="810"/>
      <c r="D89" s="810"/>
      <c r="E89" s="810"/>
      <c r="F89" s="810"/>
      <c r="G89" s="810"/>
      <c r="H89" s="810"/>
    </row>
    <row r="90" spans="1:8">
      <c r="A90" s="810"/>
      <c r="B90" s="810"/>
      <c r="C90" s="810"/>
      <c r="D90" s="810"/>
      <c r="E90" s="810"/>
      <c r="F90" s="810"/>
      <c r="G90" s="810"/>
      <c r="H90" s="810"/>
    </row>
    <row r="91" spans="1:8">
      <c r="A91" s="810"/>
      <c r="B91" s="810"/>
      <c r="C91" s="810"/>
      <c r="D91" s="810"/>
      <c r="E91" s="810"/>
      <c r="F91" s="810"/>
      <c r="G91" s="810"/>
      <c r="H91" s="810"/>
    </row>
    <row r="92" spans="1:8">
      <c r="A92" s="810"/>
      <c r="B92" s="810"/>
      <c r="C92" s="810"/>
      <c r="D92" s="810"/>
      <c r="E92" s="810"/>
      <c r="F92" s="810"/>
      <c r="G92" s="810"/>
      <c r="H92" s="810"/>
    </row>
    <row r="93" spans="1:8">
      <c r="A93" s="810"/>
      <c r="B93" s="810"/>
      <c r="C93" s="810"/>
      <c r="D93" s="810"/>
      <c r="E93" s="810"/>
      <c r="F93" s="810"/>
      <c r="G93" s="810"/>
      <c r="H93" s="810"/>
    </row>
    <row r="94" spans="1:8">
      <c r="A94" s="810"/>
      <c r="B94" s="810"/>
      <c r="C94" s="810"/>
      <c r="D94" s="810"/>
      <c r="E94" s="810"/>
      <c r="F94" s="810"/>
      <c r="G94" s="810"/>
      <c r="H94" s="810"/>
    </row>
    <row r="95" spans="1:8">
      <c r="A95" s="810"/>
      <c r="B95" s="810"/>
      <c r="C95" s="810"/>
      <c r="D95" s="810"/>
      <c r="E95" s="810"/>
      <c r="F95" s="810"/>
      <c r="G95" s="810"/>
      <c r="H95" s="810"/>
    </row>
    <row r="96" spans="1:8">
      <c r="A96" s="810"/>
      <c r="B96" s="810"/>
      <c r="C96" s="810"/>
      <c r="D96" s="810"/>
      <c r="E96" s="810"/>
      <c r="F96" s="810"/>
      <c r="G96" s="810"/>
      <c r="H96" s="810"/>
    </row>
    <row r="97" spans="1:8">
      <c r="A97" s="810"/>
      <c r="B97" s="810"/>
      <c r="C97" s="810"/>
      <c r="D97" s="810"/>
      <c r="E97" s="810"/>
      <c r="F97" s="810"/>
      <c r="G97" s="810"/>
      <c r="H97" s="810"/>
    </row>
    <row r="98" spans="1:8">
      <c r="A98" s="810"/>
      <c r="B98" s="810"/>
      <c r="C98" s="810"/>
      <c r="D98" s="810"/>
      <c r="E98" s="810"/>
      <c r="F98" s="810"/>
      <c r="G98" s="810"/>
      <c r="H98" s="810"/>
    </row>
    <row r="99" spans="1:8">
      <c r="A99" s="810"/>
      <c r="B99" s="810"/>
      <c r="C99" s="810"/>
      <c r="D99" s="810"/>
      <c r="E99" s="810"/>
      <c r="F99" s="810"/>
      <c r="G99" s="810"/>
      <c r="H99" s="810"/>
    </row>
    <row r="100" spans="1:8">
      <c r="A100" s="810"/>
      <c r="B100" s="810"/>
      <c r="C100" s="810"/>
      <c r="D100" s="810"/>
      <c r="E100" s="810"/>
      <c r="F100" s="810"/>
      <c r="G100" s="810"/>
      <c r="H100" s="810"/>
    </row>
    <row r="101" spans="1:8">
      <c r="A101" s="810"/>
      <c r="B101" s="810"/>
      <c r="C101" s="810"/>
      <c r="D101" s="810"/>
      <c r="E101" s="810"/>
      <c r="F101" s="810"/>
      <c r="G101" s="810"/>
      <c r="H101" s="810"/>
    </row>
    <row r="102" spans="1:8">
      <c r="A102" s="810"/>
      <c r="B102" s="810"/>
      <c r="C102" s="810"/>
      <c r="D102" s="810"/>
      <c r="E102" s="810"/>
      <c r="F102" s="810"/>
      <c r="G102" s="810"/>
      <c r="H102" s="810"/>
    </row>
    <row r="104" spans="1:8">
      <c r="A104" s="810"/>
      <c r="B104" s="810"/>
      <c r="C104" s="810"/>
      <c r="D104" s="810"/>
      <c r="E104" s="810"/>
      <c r="F104" s="810"/>
      <c r="G104" s="810"/>
      <c r="H104" s="810"/>
    </row>
    <row r="105" spans="1:8">
      <c r="A105" s="810"/>
      <c r="B105" s="810"/>
      <c r="C105" s="810"/>
      <c r="D105" s="810"/>
      <c r="E105" s="810"/>
      <c r="F105" s="810"/>
      <c r="G105" s="810"/>
      <c r="H105" s="810"/>
    </row>
    <row r="106" spans="1:8">
      <c r="A106" s="810"/>
      <c r="B106" s="810"/>
      <c r="C106" s="810"/>
      <c r="D106" s="810"/>
      <c r="E106" s="810"/>
      <c r="F106" s="810"/>
      <c r="G106" s="810"/>
      <c r="H106" s="810"/>
    </row>
    <row r="107" spans="1:8">
      <c r="A107" s="810"/>
      <c r="B107" s="810"/>
      <c r="C107" s="810"/>
      <c r="D107" s="810"/>
      <c r="E107" s="810"/>
      <c r="F107" s="810"/>
      <c r="G107" s="810"/>
      <c r="H107" s="810"/>
    </row>
    <row r="108" spans="1:8">
      <c r="A108" s="810"/>
      <c r="B108" s="810"/>
      <c r="C108" s="810"/>
      <c r="D108" s="810"/>
      <c r="E108" s="810"/>
      <c r="F108" s="810"/>
      <c r="G108" s="810"/>
      <c r="H108" s="810"/>
    </row>
    <row r="109" spans="1:8">
      <c r="A109" s="810"/>
      <c r="B109" s="810"/>
      <c r="C109" s="810"/>
      <c r="D109" s="810"/>
      <c r="E109" s="810"/>
      <c r="F109" s="810"/>
      <c r="G109" s="810"/>
      <c r="H109" s="810"/>
    </row>
    <row r="110" spans="1:8">
      <c r="A110" s="810"/>
      <c r="B110" s="810"/>
      <c r="C110" s="810"/>
      <c r="D110" s="810"/>
      <c r="E110" s="810"/>
      <c r="F110" s="810"/>
      <c r="G110" s="810"/>
      <c r="H110" s="810"/>
    </row>
    <row r="111" spans="1:8">
      <c r="A111" s="810"/>
      <c r="B111" s="810"/>
      <c r="C111" s="810"/>
      <c r="D111" s="810"/>
      <c r="E111" s="810"/>
      <c r="F111" s="810"/>
      <c r="G111" s="810"/>
      <c r="H111" s="810"/>
    </row>
    <row r="112" spans="1:8">
      <c r="A112" s="810"/>
      <c r="B112" s="810"/>
      <c r="C112" s="810"/>
      <c r="D112" s="810"/>
      <c r="E112" s="810"/>
      <c r="F112" s="810"/>
      <c r="G112" s="810"/>
      <c r="H112" s="810"/>
    </row>
    <row r="113" spans="1:8">
      <c r="A113" s="810"/>
      <c r="B113" s="810"/>
      <c r="C113" s="810"/>
      <c r="D113" s="810"/>
      <c r="E113" s="810"/>
      <c r="F113" s="810"/>
      <c r="G113" s="810"/>
      <c r="H113" s="810"/>
    </row>
    <row r="114" spans="1:8">
      <c r="A114" s="810"/>
      <c r="B114" s="810"/>
      <c r="C114" s="810"/>
      <c r="D114" s="810"/>
      <c r="E114" s="810"/>
      <c r="F114" s="810"/>
      <c r="G114" s="810"/>
      <c r="H114" s="810"/>
    </row>
    <row r="115" spans="1:8">
      <c r="A115" s="810"/>
      <c r="B115" s="810"/>
      <c r="C115" s="810"/>
      <c r="D115" s="810"/>
      <c r="E115" s="810"/>
      <c r="F115" s="810"/>
      <c r="G115" s="810"/>
      <c r="H115" s="810"/>
    </row>
    <row r="116" spans="1:8">
      <c r="A116" s="810"/>
      <c r="B116" s="810"/>
      <c r="C116" s="810"/>
      <c r="D116" s="810"/>
      <c r="E116" s="810"/>
      <c r="F116" s="810"/>
      <c r="G116" s="810"/>
      <c r="H116" s="810"/>
    </row>
    <row r="117" spans="1:8">
      <c r="A117" s="810"/>
      <c r="B117" s="810"/>
      <c r="C117" s="810"/>
      <c r="D117" s="810"/>
      <c r="E117" s="810"/>
      <c r="F117" s="810"/>
      <c r="G117" s="810"/>
      <c r="H117" s="810"/>
    </row>
    <row r="118" spans="1:8">
      <c r="A118" s="810"/>
      <c r="B118" s="810"/>
      <c r="C118" s="810"/>
      <c r="D118" s="810"/>
      <c r="E118" s="810"/>
      <c r="F118" s="810"/>
      <c r="G118" s="810"/>
      <c r="H118" s="810"/>
    </row>
    <row r="119" spans="1:8">
      <c r="A119" s="810"/>
      <c r="B119" s="810"/>
      <c r="C119" s="810"/>
      <c r="D119" s="810"/>
      <c r="E119" s="810"/>
      <c r="F119" s="810"/>
      <c r="G119" s="810"/>
      <c r="H119" s="810"/>
    </row>
    <row r="120" spans="1:8">
      <c r="A120" s="810"/>
      <c r="B120" s="810"/>
      <c r="C120" s="810"/>
      <c r="D120" s="810"/>
      <c r="E120" s="810"/>
      <c r="F120" s="810"/>
      <c r="G120" s="810"/>
      <c r="H120" s="810"/>
    </row>
    <row r="121" spans="1:8">
      <c r="A121" s="810"/>
      <c r="B121" s="810"/>
      <c r="C121" s="810"/>
      <c r="D121" s="810"/>
      <c r="E121" s="810"/>
      <c r="F121" s="810"/>
      <c r="G121" s="810"/>
      <c r="H121" s="810"/>
    </row>
    <row r="122" spans="1:8">
      <c r="A122" s="810"/>
      <c r="B122" s="810"/>
      <c r="C122" s="810"/>
      <c r="D122" s="810"/>
      <c r="E122" s="810"/>
      <c r="F122" s="810"/>
      <c r="G122" s="810"/>
      <c r="H122" s="810"/>
    </row>
    <row r="123" spans="1:8">
      <c r="A123" s="810"/>
      <c r="B123" s="810"/>
      <c r="C123" s="810"/>
      <c r="D123" s="810"/>
      <c r="E123" s="810"/>
      <c r="F123" s="810"/>
      <c r="G123" s="810"/>
      <c r="H123" s="810"/>
    </row>
    <row r="124" spans="1:8">
      <c r="A124" s="810"/>
      <c r="B124" s="810"/>
      <c r="C124" s="810"/>
      <c r="D124" s="810"/>
      <c r="E124" s="810"/>
      <c r="F124" s="810"/>
      <c r="G124" s="810"/>
      <c r="H124" s="810"/>
    </row>
    <row r="125" spans="1:8">
      <c r="A125" s="810"/>
      <c r="B125" s="810"/>
      <c r="C125" s="810"/>
      <c r="D125" s="810"/>
      <c r="E125" s="810"/>
      <c r="F125" s="810"/>
      <c r="G125" s="810"/>
      <c r="H125" s="810"/>
    </row>
    <row r="126" spans="1:8">
      <c r="A126" s="810"/>
      <c r="B126" s="810"/>
      <c r="C126" s="810"/>
      <c r="D126" s="810"/>
      <c r="E126" s="810"/>
      <c r="F126" s="810"/>
      <c r="G126" s="810"/>
      <c r="H126" s="810"/>
    </row>
    <row r="127" spans="1:8">
      <c r="A127" s="810"/>
      <c r="B127" s="810"/>
      <c r="C127" s="810"/>
      <c r="D127" s="810"/>
      <c r="E127" s="810"/>
      <c r="F127" s="810"/>
      <c r="G127" s="810"/>
      <c r="H127" s="810"/>
    </row>
    <row r="128" spans="1:8">
      <c r="A128" s="810"/>
      <c r="B128" s="810"/>
      <c r="C128" s="810"/>
      <c r="D128" s="810"/>
      <c r="E128" s="810"/>
      <c r="F128" s="810"/>
      <c r="G128" s="810"/>
      <c r="H128" s="810"/>
    </row>
    <row r="129" spans="1:8">
      <c r="A129" s="810"/>
      <c r="B129" s="810"/>
      <c r="C129" s="810"/>
      <c r="D129" s="810"/>
      <c r="E129" s="810"/>
      <c r="F129" s="810"/>
      <c r="G129" s="810"/>
      <c r="H129" s="810"/>
    </row>
    <row r="130" spans="1:8">
      <c r="A130" s="810"/>
      <c r="B130" s="810"/>
      <c r="C130" s="810"/>
      <c r="D130" s="810"/>
      <c r="E130" s="810"/>
      <c r="F130" s="810"/>
      <c r="G130" s="810"/>
      <c r="H130" s="810"/>
    </row>
    <row r="131" spans="1:8">
      <c r="A131" s="810"/>
      <c r="B131" s="810"/>
      <c r="C131" s="810"/>
      <c r="D131" s="810"/>
      <c r="E131" s="810"/>
      <c r="F131" s="810"/>
      <c r="G131" s="810"/>
      <c r="H131" s="810"/>
    </row>
    <row r="132" spans="1:8">
      <c r="A132" s="810"/>
      <c r="B132" s="810"/>
      <c r="C132" s="810"/>
      <c r="D132" s="810"/>
      <c r="E132" s="810"/>
      <c r="F132" s="810"/>
      <c r="G132" s="810"/>
      <c r="H132" s="810"/>
    </row>
    <row r="133" spans="1:8">
      <c r="A133" s="810"/>
      <c r="B133" s="810"/>
      <c r="C133" s="810"/>
      <c r="D133" s="810"/>
      <c r="E133" s="810"/>
      <c r="F133" s="810"/>
      <c r="G133" s="810"/>
      <c r="H133" s="810"/>
    </row>
    <row r="134" spans="1:8">
      <c r="A134" s="810"/>
      <c r="B134" s="810"/>
      <c r="C134" s="810"/>
      <c r="D134" s="810"/>
      <c r="E134" s="810"/>
      <c r="F134" s="810"/>
      <c r="G134" s="810"/>
      <c r="H134" s="810"/>
    </row>
    <row r="135" spans="1:8">
      <c r="A135" s="810"/>
      <c r="B135" s="810"/>
      <c r="C135" s="810"/>
      <c r="D135" s="810"/>
      <c r="E135" s="810"/>
      <c r="F135" s="810"/>
      <c r="G135" s="810"/>
      <c r="H135" s="810"/>
    </row>
    <row r="136" spans="1:8">
      <c r="A136" s="810"/>
      <c r="B136" s="810"/>
      <c r="C136" s="810"/>
      <c r="D136" s="810"/>
      <c r="E136" s="810"/>
      <c r="F136" s="810"/>
      <c r="G136" s="810"/>
      <c r="H136" s="810"/>
    </row>
    <row r="137" spans="1:8">
      <c r="A137" s="810"/>
      <c r="B137" s="810"/>
      <c r="C137" s="810"/>
      <c r="D137" s="810"/>
      <c r="E137" s="810"/>
      <c r="F137" s="810"/>
      <c r="G137" s="810"/>
      <c r="H137" s="810"/>
    </row>
    <row r="138" spans="1:8">
      <c r="A138" s="810"/>
      <c r="B138" s="810"/>
      <c r="C138" s="810"/>
      <c r="D138" s="810"/>
      <c r="E138" s="810"/>
      <c r="F138" s="810"/>
      <c r="G138" s="810"/>
      <c r="H138" s="810"/>
    </row>
    <row r="139" spans="1:8">
      <c r="A139" s="810"/>
      <c r="B139" s="810"/>
      <c r="C139" s="810"/>
      <c r="D139" s="810"/>
      <c r="E139" s="810"/>
      <c r="F139" s="810"/>
      <c r="G139" s="810"/>
      <c r="H139" s="810"/>
    </row>
    <row r="140" spans="1:8">
      <c r="A140" s="810"/>
      <c r="B140" s="810"/>
      <c r="C140" s="810"/>
      <c r="D140" s="810"/>
      <c r="E140" s="810"/>
      <c r="F140" s="810"/>
      <c r="G140" s="810"/>
      <c r="H140" s="810"/>
    </row>
    <row r="141" spans="1:8">
      <c r="A141" s="810"/>
      <c r="B141" s="810"/>
      <c r="C141" s="810"/>
      <c r="D141" s="810"/>
      <c r="E141" s="810"/>
      <c r="F141" s="810"/>
      <c r="G141" s="810"/>
      <c r="H141" s="810"/>
    </row>
    <row r="142" spans="1:8">
      <c r="A142" s="810"/>
      <c r="B142" s="810"/>
      <c r="C142" s="810"/>
      <c r="D142" s="810"/>
      <c r="E142" s="810"/>
      <c r="F142" s="810"/>
      <c r="G142" s="810"/>
      <c r="H142" s="810"/>
    </row>
    <row r="143" spans="1:8">
      <c r="A143" s="810"/>
      <c r="B143" s="810"/>
      <c r="C143" s="810"/>
      <c r="D143" s="810"/>
      <c r="E143" s="810"/>
      <c r="F143" s="810"/>
      <c r="G143" s="810"/>
      <c r="H143" s="810"/>
    </row>
    <row r="144" spans="1:8">
      <c r="A144" s="810"/>
      <c r="B144" s="810"/>
      <c r="C144" s="810"/>
      <c r="D144" s="810"/>
      <c r="E144" s="810"/>
      <c r="F144" s="810"/>
      <c r="G144" s="810"/>
      <c r="H144" s="810"/>
    </row>
    <row r="145" spans="1:8">
      <c r="A145" s="810"/>
      <c r="B145" s="810"/>
      <c r="C145" s="810"/>
      <c r="D145" s="810"/>
      <c r="E145" s="810"/>
      <c r="F145" s="810"/>
      <c r="G145" s="810"/>
      <c r="H145" s="810"/>
    </row>
  </sheetData>
  <sheetProtection formatCells="0" formatColumns="0" formatRows="0" selectLockedCells="1"/>
  <customSheetViews>
    <customSheetView guid="{D7FF18E2-A72D-4088-BD59-9D74A43C39A8}" fitToPage="1" state="hidden">
      <selection activeCell="C9" sqref="C9"/>
      <pageMargins left="0" right="0" top="0" bottom="0" header="0" footer="0"/>
      <pageSetup fitToHeight="5" orientation="landscape" horizontalDpi="300" verticalDpi="300" r:id="rId1"/>
      <headerFooter alignWithMargins="0"/>
    </customSheetView>
    <customSheetView guid="{5BEC5FDE-32D0-42EF-8D2A-06DCBD4F05CC}" fitToPage="1" state="hidden">
      <selection activeCell="C9" sqref="C9"/>
      <pageMargins left="0" right="0" top="0" bottom="0" header="0" footer="0"/>
      <pageSetup fitToHeight="5" orientation="landscape" horizontalDpi="300" verticalDpi="300" r:id="rId2"/>
      <headerFooter alignWithMargins="0"/>
    </customSheetView>
    <customSheetView guid="{712CE29F-EFCA-4968-A7C5-599F87319D6A}" fitToPage="1" state="hidden">
      <selection activeCell="C9" sqref="C9"/>
      <pageMargins left="0" right="0" top="0" bottom="0" header="0" footer="0"/>
      <pageSetup fitToHeight="5" orientation="landscape" horizontalDpi="300" verticalDpi="300" r:id="rId3"/>
      <headerFooter alignWithMargins="0"/>
    </customSheetView>
    <customSheetView guid="{6588CF8C-0BB8-4786-9A46-0A2D10254132}" fitToPage="1" state="hidden">
      <selection activeCell="C9" sqref="C9"/>
      <pageMargins left="0" right="0" top="0" bottom="0" header="0" footer="0"/>
      <pageSetup fitToHeight="5" orientation="landscape" horizontalDpi="300" verticalDpi="300" r:id="rId4"/>
      <headerFooter alignWithMargins="0"/>
    </customSheetView>
    <customSheetView guid="{D5CEF8EB-A9A7-4458-BF65-8F18E34CBA87}" fitToPage="1" state="hidden">
      <selection activeCell="C9" sqref="C9"/>
      <pageMargins left="0" right="0" top="0" bottom="0" header="0" footer="0"/>
      <pageSetup fitToHeight="5" orientation="landscape" horizontalDpi="300" verticalDpi="300" r:id="rId5"/>
      <headerFooter alignWithMargins="0"/>
    </customSheetView>
    <customSheetView guid="{BF352FCE-C1BE-4B84-9561-6030FEF6A15F}" fitToPage="1" state="hidden">
      <selection activeCell="C9" sqref="C9"/>
      <pageMargins left="0" right="0" top="0" bottom="0" header="0" footer="0"/>
      <pageSetup fitToHeight="5" orientation="landscape" horizontalDpi="300" verticalDpi="300" r:id="rId6"/>
      <headerFooter alignWithMargins="0"/>
    </customSheetView>
  </customSheetViews>
  <mergeCells count="73">
    <mergeCell ref="D5:E5"/>
    <mergeCell ref="A1:B1"/>
    <mergeCell ref="A2:H2"/>
    <mergeCell ref="A3:H3"/>
    <mergeCell ref="A4:B4"/>
    <mergeCell ref="C4:H4"/>
    <mergeCell ref="F5:H5"/>
    <mergeCell ref="A5:A6"/>
    <mergeCell ref="B5:B6"/>
    <mergeCell ref="C5:C6"/>
    <mergeCell ref="B16:C16"/>
    <mergeCell ref="B17:C17"/>
    <mergeCell ref="B18:C18"/>
    <mergeCell ref="B19:C19"/>
    <mergeCell ref="A13:B13"/>
    <mergeCell ref="C13:H13"/>
    <mergeCell ref="A14:A15"/>
    <mergeCell ref="B14:C15"/>
    <mergeCell ref="D14:G14"/>
    <mergeCell ref="H14:H15"/>
    <mergeCell ref="B24:C24"/>
    <mergeCell ref="B25:C25"/>
    <mergeCell ref="B26:C26"/>
    <mergeCell ref="A27:H27"/>
    <mergeCell ref="B20:C20"/>
    <mergeCell ref="B21:C21"/>
    <mergeCell ref="B22:C22"/>
    <mergeCell ref="B23:C23"/>
    <mergeCell ref="A32:H32"/>
    <mergeCell ref="A34:C34"/>
    <mergeCell ref="D34:H34"/>
    <mergeCell ref="B35:D35"/>
    <mergeCell ref="B28:C28"/>
    <mergeCell ref="A31:B31"/>
    <mergeCell ref="C31:F31"/>
    <mergeCell ref="G31:H31"/>
    <mergeCell ref="B40:D40"/>
    <mergeCell ref="A41:C41"/>
    <mergeCell ref="D41:H41"/>
    <mergeCell ref="A42:C42"/>
    <mergeCell ref="B36:D36"/>
    <mergeCell ref="B37:D37"/>
    <mergeCell ref="B38:D38"/>
    <mergeCell ref="B39:D39"/>
    <mergeCell ref="E46:H46"/>
    <mergeCell ref="A47:D48"/>
    <mergeCell ref="E47:H47"/>
    <mergeCell ref="B49:D49"/>
    <mergeCell ref="B43:C43"/>
    <mergeCell ref="B44:C44"/>
    <mergeCell ref="B45:C45"/>
    <mergeCell ref="A46:D46"/>
    <mergeCell ref="F55:H55"/>
    <mergeCell ref="B50:D50"/>
    <mergeCell ref="B51:D51"/>
    <mergeCell ref="B52:D52"/>
    <mergeCell ref="B53:D53"/>
    <mergeCell ref="C63:G63"/>
    <mergeCell ref="A65:H102"/>
    <mergeCell ref="A104:H145"/>
    <mergeCell ref="C1:D1"/>
    <mergeCell ref="F1:G1"/>
    <mergeCell ref="A59:H59"/>
    <mergeCell ref="A60:H60"/>
    <mergeCell ref="C61:G61"/>
    <mergeCell ref="A62:B62"/>
    <mergeCell ref="A56:D56"/>
    <mergeCell ref="E56:H56"/>
    <mergeCell ref="C57:H57"/>
    <mergeCell ref="A58:H58"/>
    <mergeCell ref="A54:C54"/>
    <mergeCell ref="D54:H54"/>
    <mergeCell ref="C55:D55"/>
  </mergeCells>
  <phoneticPr fontId="3" type="noConversion"/>
  <pageMargins left="0.5" right="0.5" top="0.5" bottom="0.5" header="0.5" footer="0.5"/>
  <pageSetup fitToHeight="5" orientation="landscape" horizontalDpi="300" verticalDpi="300" r:id="rId7"/>
  <headerFooter alignWithMargins="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T61"/>
  <sheetViews>
    <sheetView showGridLines="0" zoomScale="80" zoomScaleNormal="80" workbookViewId="0">
      <selection activeCell="L4" sqref="L4"/>
    </sheetView>
  </sheetViews>
  <sheetFormatPr defaultColWidth="9.140625" defaultRowHeight="12.95"/>
  <cols>
    <col min="1" max="1" width="56.85546875" style="144" customWidth="1"/>
    <col min="2" max="2" width="39.140625" style="144" customWidth="1"/>
    <col min="3" max="3" width="7.85546875" style="227" bestFit="1" customWidth="1"/>
    <col min="4" max="4" width="8.5703125" style="228" customWidth="1"/>
    <col min="5" max="5" width="21.7109375" style="229" customWidth="1"/>
    <col min="6" max="6" width="6.140625" style="230" bestFit="1" customWidth="1"/>
    <col min="7" max="7" width="9.140625" style="228" customWidth="1"/>
    <col min="8" max="8" width="22.42578125" style="229" customWidth="1"/>
    <col min="9" max="9" width="12.28515625" style="230" customWidth="1"/>
    <col min="10" max="10" width="12.5703125" style="228" customWidth="1"/>
    <col min="11" max="11" width="29" style="229" customWidth="1"/>
    <col min="12" max="12" width="21.85546875" style="225" customWidth="1"/>
    <col min="13" max="13" width="22.85546875" style="226" customWidth="1"/>
    <col min="14" max="14" width="24.140625" style="227" customWidth="1"/>
    <col min="15" max="16384" width="9.140625" style="144"/>
  </cols>
  <sheetData>
    <row r="1" spans="1:17" s="153" customFormat="1" ht="11.25" customHeight="1">
      <c r="A1" s="659" t="s">
        <v>61</v>
      </c>
      <c r="B1" s="659"/>
      <c r="C1" s="181"/>
      <c r="D1" s="181"/>
      <c r="E1" s="181"/>
      <c r="F1" s="181"/>
      <c r="G1" s="181"/>
      <c r="H1" s="181"/>
      <c r="I1" s="182"/>
      <c r="J1" s="182"/>
      <c r="K1" s="182"/>
      <c r="L1" s="143"/>
      <c r="M1" s="143"/>
      <c r="N1" s="143"/>
      <c r="O1" s="143"/>
    </row>
    <row r="2" spans="1:17" s="183" customFormat="1" ht="18.600000000000001" thickBot="1">
      <c r="A2" s="424" t="s">
        <v>37</v>
      </c>
      <c r="B2" s="424"/>
      <c r="C2" s="424"/>
      <c r="D2" s="424"/>
      <c r="E2" s="424"/>
      <c r="F2" s="424"/>
      <c r="G2" s="424"/>
      <c r="H2" s="424"/>
      <c r="I2" s="424"/>
      <c r="J2" s="424"/>
      <c r="K2" s="424"/>
      <c r="L2" s="407"/>
      <c r="M2" s="407"/>
      <c r="N2" s="407"/>
    </row>
    <row r="3" spans="1:17" s="185" customFormat="1" ht="14.25" customHeight="1">
      <c r="A3" s="653" t="s">
        <v>62</v>
      </c>
      <c r="B3" s="654"/>
      <c r="C3" s="654"/>
      <c r="D3" s="654"/>
      <c r="E3" s="654"/>
      <c r="F3" s="654"/>
      <c r="G3" s="654"/>
      <c r="H3" s="654"/>
      <c r="I3" s="654"/>
      <c r="J3" s="654"/>
      <c r="K3" s="655"/>
      <c r="L3" s="143"/>
      <c r="M3" s="143"/>
      <c r="N3" s="143"/>
      <c r="O3" s="143"/>
      <c r="P3" s="184"/>
      <c r="Q3" s="184"/>
    </row>
    <row r="4" spans="1:17" ht="165.75" customHeight="1" thickBot="1">
      <c r="A4" s="656"/>
      <c r="B4" s="657"/>
      <c r="C4" s="657"/>
      <c r="D4" s="657"/>
      <c r="E4" s="657"/>
      <c r="F4" s="657"/>
      <c r="G4" s="657"/>
      <c r="H4" s="657"/>
      <c r="I4" s="657"/>
      <c r="J4" s="657"/>
      <c r="K4" s="658"/>
      <c r="L4" s="143"/>
      <c r="M4" s="143"/>
      <c r="N4" s="143"/>
      <c r="O4" s="143"/>
      <c r="P4" s="143"/>
      <c r="Q4" s="143"/>
    </row>
    <row r="5" spans="1:17" ht="12" customHeight="1" thickBot="1">
      <c r="A5" s="186"/>
      <c r="B5" s="186"/>
      <c r="C5" s="186"/>
      <c r="D5" s="186"/>
      <c r="E5" s="186"/>
      <c r="F5" s="186"/>
      <c r="G5" s="186"/>
      <c r="H5" s="186"/>
      <c r="I5" s="187"/>
      <c r="J5" s="145"/>
      <c r="K5" s="186"/>
      <c r="L5" s="143"/>
      <c r="M5" s="143"/>
      <c r="N5" s="143"/>
      <c r="O5" s="143"/>
      <c r="P5" s="143"/>
      <c r="Q5" s="143"/>
    </row>
    <row r="6" spans="1:17" ht="19.5" customHeight="1">
      <c r="A6" s="663" t="s">
        <v>63</v>
      </c>
      <c r="B6" s="660" t="s">
        <v>64</v>
      </c>
      <c r="C6" s="660" t="s">
        <v>26</v>
      </c>
      <c r="D6" s="660"/>
      <c r="E6" s="660"/>
      <c r="F6" s="660" t="s">
        <v>29</v>
      </c>
      <c r="G6" s="660"/>
      <c r="H6" s="660"/>
      <c r="I6" s="669" t="s">
        <v>65</v>
      </c>
      <c r="J6" s="667" t="s">
        <v>66</v>
      </c>
      <c r="K6" s="665" t="s">
        <v>67</v>
      </c>
      <c r="L6" s="143"/>
      <c r="M6" s="143"/>
      <c r="N6" s="143"/>
      <c r="O6" s="143"/>
      <c r="P6" s="143"/>
      <c r="Q6" s="143"/>
    </row>
    <row r="7" spans="1:17" s="192" customFormat="1" ht="42.6" thickBot="1">
      <c r="A7" s="664"/>
      <c r="B7" s="661"/>
      <c r="C7" s="188" t="s">
        <v>68</v>
      </c>
      <c r="D7" s="189" t="s">
        <v>69</v>
      </c>
      <c r="E7" s="190" t="s">
        <v>57</v>
      </c>
      <c r="F7" s="191" t="s">
        <v>68</v>
      </c>
      <c r="G7" s="189" t="s">
        <v>69</v>
      </c>
      <c r="H7" s="190" t="s">
        <v>57</v>
      </c>
      <c r="I7" s="670"/>
      <c r="J7" s="668"/>
      <c r="K7" s="666"/>
    </row>
    <row r="8" spans="1:17" ht="15.75" customHeight="1">
      <c r="A8" s="193" t="s">
        <v>38</v>
      </c>
      <c r="B8" s="194" t="s">
        <v>70</v>
      </c>
      <c r="C8" s="195">
        <v>2000</v>
      </c>
      <c r="D8" s="196">
        <v>85</v>
      </c>
      <c r="E8" s="197" t="s">
        <v>71</v>
      </c>
      <c r="F8" s="198">
        <v>200</v>
      </c>
      <c r="G8" s="196">
        <v>90</v>
      </c>
      <c r="H8" s="97" t="s">
        <v>72</v>
      </c>
      <c r="I8" s="199" t="s">
        <v>73</v>
      </c>
      <c r="J8" s="200" t="s">
        <v>74</v>
      </c>
      <c r="K8" s="201"/>
      <c r="L8" s="143"/>
      <c r="M8" s="143"/>
      <c r="N8" s="143"/>
      <c r="O8" s="143"/>
      <c r="P8" s="143"/>
      <c r="Q8" s="143"/>
    </row>
    <row r="9" spans="1:17" ht="15.75" customHeight="1">
      <c r="A9" s="202" t="s">
        <v>39</v>
      </c>
      <c r="B9" s="203" t="s">
        <v>75</v>
      </c>
      <c r="C9" s="204">
        <v>4000</v>
      </c>
      <c r="D9" s="205">
        <v>20</v>
      </c>
      <c r="E9" s="206" t="s">
        <v>76</v>
      </c>
      <c r="F9" s="207">
        <v>100</v>
      </c>
      <c r="G9" s="205">
        <v>20</v>
      </c>
      <c r="H9" s="96" t="s">
        <v>77</v>
      </c>
      <c r="I9" s="208" t="s">
        <v>78</v>
      </c>
      <c r="J9" s="209" t="s">
        <v>79</v>
      </c>
      <c r="K9" s="210"/>
      <c r="L9" s="143"/>
      <c r="M9" s="143"/>
      <c r="N9" s="143"/>
      <c r="O9" s="143"/>
      <c r="P9" s="143"/>
      <c r="Q9" s="143"/>
    </row>
    <row r="10" spans="1:17" s="192" customFormat="1" ht="15.75" customHeight="1">
      <c r="A10" s="84"/>
      <c r="B10" s="103"/>
      <c r="C10" s="85"/>
      <c r="D10" s="86"/>
      <c r="E10" s="462">
        <f t="shared" ref="E10:E42" si="0">C10*D10</f>
        <v>0</v>
      </c>
      <c r="F10" s="87"/>
      <c r="G10" s="86"/>
      <c r="H10" s="467">
        <f t="shared" ref="H10:H42" si="1">F10*G10</f>
        <v>0</v>
      </c>
      <c r="I10" s="414">
        <f>SUM(C10+F10)</f>
        <v>0</v>
      </c>
      <c r="J10" s="450">
        <f>SUM(E10+H10)</f>
        <v>0</v>
      </c>
      <c r="K10" s="98"/>
    </row>
    <row r="11" spans="1:17" s="192" customFormat="1" ht="15.75" customHeight="1">
      <c r="A11" s="84"/>
      <c r="B11" s="103"/>
      <c r="C11" s="85"/>
      <c r="D11" s="86"/>
      <c r="E11" s="462">
        <f>C11*D11</f>
        <v>0</v>
      </c>
      <c r="F11" s="87"/>
      <c r="G11" s="86"/>
      <c r="H11" s="467">
        <f t="shared" si="1"/>
        <v>0</v>
      </c>
      <c r="I11" s="414">
        <f t="shared" ref="I11:I42" si="2">SUM(C11+F11)</f>
        <v>0</v>
      </c>
      <c r="J11" s="450">
        <f t="shared" ref="J11:J42" si="3">SUM(E11+H11)</f>
        <v>0</v>
      </c>
      <c r="K11" s="98"/>
    </row>
    <row r="12" spans="1:17" s="192" customFormat="1" ht="15.75" customHeight="1">
      <c r="A12" s="84"/>
      <c r="B12" s="103"/>
      <c r="C12" s="85"/>
      <c r="D12" s="86"/>
      <c r="E12" s="462">
        <f t="shared" si="0"/>
        <v>0</v>
      </c>
      <c r="F12" s="87"/>
      <c r="G12" s="86"/>
      <c r="H12" s="467">
        <f t="shared" si="1"/>
        <v>0</v>
      </c>
      <c r="I12" s="414">
        <f t="shared" si="2"/>
        <v>0</v>
      </c>
      <c r="J12" s="450">
        <f t="shared" si="3"/>
        <v>0</v>
      </c>
      <c r="K12" s="98"/>
    </row>
    <row r="13" spans="1:17" s="192" customFormat="1" ht="15.75" customHeight="1">
      <c r="A13" s="84"/>
      <c r="B13" s="103"/>
      <c r="C13" s="85"/>
      <c r="D13" s="86"/>
      <c r="E13" s="462">
        <f t="shared" si="0"/>
        <v>0</v>
      </c>
      <c r="F13" s="87"/>
      <c r="G13" s="86"/>
      <c r="H13" s="467">
        <f t="shared" si="1"/>
        <v>0</v>
      </c>
      <c r="I13" s="414">
        <f t="shared" si="2"/>
        <v>0</v>
      </c>
      <c r="J13" s="450">
        <f t="shared" si="3"/>
        <v>0</v>
      </c>
      <c r="K13" s="98"/>
    </row>
    <row r="14" spans="1:17" ht="15.75" customHeight="1">
      <c r="A14" s="84"/>
      <c r="B14" s="104"/>
      <c r="C14" s="85"/>
      <c r="D14" s="86"/>
      <c r="E14" s="462">
        <f t="shared" si="0"/>
        <v>0</v>
      </c>
      <c r="F14" s="87"/>
      <c r="G14" s="86"/>
      <c r="H14" s="467">
        <f t="shared" si="1"/>
        <v>0</v>
      </c>
      <c r="I14" s="414">
        <f t="shared" si="2"/>
        <v>0</v>
      </c>
      <c r="J14" s="450">
        <f t="shared" si="3"/>
        <v>0</v>
      </c>
      <c r="K14" s="98"/>
      <c r="L14" s="143"/>
      <c r="M14" s="143"/>
      <c r="N14" s="143"/>
      <c r="O14" s="143"/>
      <c r="P14" s="143"/>
      <c r="Q14" s="143"/>
    </row>
    <row r="15" spans="1:17" ht="15.75" customHeight="1">
      <c r="A15" s="84"/>
      <c r="B15" s="104"/>
      <c r="C15" s="85"/>
      <c r="D15" s="86"/>
      <c r="E15" s="462">
        <f t="shared" si="0"/>
        <v>0</v>
      </c>
      <c r="F15" s="87"/>
      <c r="G15" s="86"/>
      <c r="H15" s="467">
        <f t="shared" si="1"/>
        <v>0</v>
      </c>
      <c r="I15" s="414">
        <f t="shared" si="2"/>
        <v>0</v>
      </c>
      <c r="J15" s="450">
        <f t="shared" si="3"/>
        <v>0</v>
      </c>
      <c r="K15" s="98"/>
      <c r="L15" s="143"/>
      <c r="M15" s="143"/>
      <c r="N15" s="143"/>
      <c r="O15" s="143"/>
      <c r="P15" s="143"/>
      <c r="Q15" s="143"/>
    </row>
    <row r="16" spans="1:17" ht="15.75" customHeight="1">
      <c r="A16" s="84"/>
      <c r="B16" s="104"/>
      <c r="C16" s="85"/>
      <c r="D16" s="86"/>
      <c r="E16" s="462">
        <f t="shared" ref="E16" si="4">C16*D16</f>
        <v>0</v>
      </c>
      <c r="F16" s="87"/>
      <c r="G16" s="86"/>
      <c r="H16" s="467">
        <f t="shared" ref="H16" si="5">F16*G16</f>
        <v>0</v>
      </c>
      <c r="I16" s="414">
        <f t="shared" si="2"/>
        <v>0</v>
      </c>
      <c r="J16" s="450">
        <f t="shared" si="3"/>
        <v>0</v>
      </c>
      <c r="K16" s="98"/>
      <c r="L16" s="143"/>
      <c r="M16" s="143"/>
      <c r="N16" s="143"/>
      <c r="O16" s="143"/>
      <c r="P16" s="143"/>
      <c r="Q16" s="143"/>
    </row>
    <row r="17" spans="1:17" ht="15.75" customHeight="1">
      <c r="A17" s="84"/>
      <c r="B17" s="104"/>
      <c r="C17" s="85"/>
      <c r="D17" s="86"/>
      <c r="E17" s="462">
        <f t="shared" ref="E17" si="6">C17*D17</f>
        <v>0</v>
      </c>
      <c r="F17" s="87"/>
      <c r="G17" s="86"/>
      <c r="H17" s="467">
        <f t="shared" ref="H17" si="7">F17*G17</f>
        <v>0</v>
      </c>
      <c r="I17" s="414">
        <f t="shared" si="2"/>
        <v>0</v>
      </c>
      <c r="J17" s="450">
        <f t="shared" si="3"/>
        <v>0</v>
      </c>
      <c r="K17" s="98"/>
      <c r="L17" s="143"/>
      <c r="M17" s="143"/>
      <c r="N17" s="143"/>
      <c r="O17" s="143"/>
      <c r="P17" s="143"/>
      <c r="Q17" s="143"/>
    </row>
    <row r="18" spans="1:17" ht="15.75" customHeight="1">
      <c r="A18" s="84"/>
      <c r="B18" s="104"/>
      <c r="C18" s="85"/>
      <c r="D18" s="86"/>
      <c r="E18" s="462">
        <f t="shared" si="0"/>
        <v>0</v>
      </c>
      <c r="F18" s="87"/>
      <c r="G18" s="86"/>
      <c r="H18" s="467">
        <f t="shared" si="1"/>
        <v>0</v>
      </c>
      <c r="I18" s="414">
        <f t="shared" si="2"/>
        <v>0</v>
      </c>
      <c r="J18" s="450">
        <f t="shared" si="3"/>
        <v>0</v>
      </c>
      <c r="K18" s="98"/>
      <c r="L18" s="143"/>
      <c r="M18" s="143"/>
      <c r="N18" s="143"/>
      <c r="O18" s="143"/>
      <c r="P18" s="143"/>
      <c r="Q18" s="143"/>
    </row>
    <row r="19" spans="1:17" ht="15.75" customHeight="1">
      <c r="A19" s="84"/>
      <c r="B19" s="104"/>
      <c r="C19" s="85"/>
      <c r="D19" s="86"/>
      <c r="E19" s="462">
        <f t="shared" ref="E19" si="8">C19*D19</f>
        <v>0</v>
      </c>
      <c r="F19" s="87"/>
      <c r="G19" s="86"/>
      <c r="H19" s="467">
        <f t="shared" ref="H19" si="9">F19*G19</f>
        <v>0</v>
      </c>
      <c r="I19" s="414">
        <f t="shared" si="2"/>
        <v>0</v>
      </c>
      <c r="J19" s="450">
        <f t="shared" si="3"/>
        <v>0</v>
      </c>
      <c r="K19" s="98"/>
      <c r="L19" s="143"/>
      <c r="M19" s="143"/>
      <c r="N19" s="143"/>
      <c r="O19" s="143"/>
      <c r="P19" s="143"/>
      <c r="Q19" s="143"/>
    </row>
    <row r="20" spans="1:17" ht="15.75" customHeight="1">
      <c r="A20" s="92"/>
      <c r="B20" s="105"/>
      <c r="C20" s="93"/>
      <c r="D20" s="94"/>
      <c r="E20" s="463">
        <f>C20*D20</f>
        <v>0</v>
      </c>
      <c r="F20" s="95"/>
      <c r="G20" s="94"/>
      <c r="H20" s="468">
        <f>F20*G20</f>
        <v>0</v>
      </c>
      <c r="I20" s="415">
        <f t="shared" si="2"/>
        <v>0</v>
      </c>
      <c r="J20" s="469">
        <f t="shared" si="3"/>
        <v>0</v>
      </c>
      <c r="K20" s="99"/>
      <c r="L20" s="149"/>
      <c r="M20" s="149"/>
      <c r="N20" s="149"/>
      <c r="O20" s="149"/>
      <c r="P20" s="149"/>
      <c r="Q20" s="149"/>
    </row>
    <row r="21" spans="1:17" ht="15.75" customHeight="1">
      <c r="A21" s="84"/>
      <c r="B21" s="104"/>
      <c r="C21" s="85"/>
      <c r="D21" s="86"/>
      <c r="E21" s="462">
        <f t="shared" ref="E21" si="10">C21*D21</f>
        <v>0</v>
      </c>
      <c r="F21" s="87"/>
      <c r="G21" s="86"/>
      <c r="H21" s="467">
        <f t="shared" ref="H21" si="11">F21*G21</f>
        <v>0</v>
      </c>
      <c r="I21" s="414">
        <f t="shared" si="2"/>
        <v>0</v>
      </c>
      <c r="J21" s="450">
        <f t="shared" si="3"/>
        <v>0</v>
      </c>
      <c r="K21" s="98"/>
      <c r="L21" s="143"/>
      <c r="M21" s="143"/>
      <c r="N21" s="143"/>
      <c r="O21" s="143"/>
      <c r="P21" s="143"/>
      <c r="Q21" s="143"/>
    </row>
    <row r="22" spans="1:17" ht="15.75" customHeight="1">
      <c r="A22" s="84"/>
      <c r="B22" s="104"/>
      <c r="C22" s="85"/>
      <c r="D22" s="86"/>
      <c r="E22" s="462">
        <f t="shared" ref="E22" si="12">C22*D22</f>
        <v>0</v>
      </c>
      <c r="F22" s="87"/>
      <c r="G22" s="86"/>
      <c r="H22" s="467">
        <f t="shared" ref="H22" si="13">F22*G22</f>
        <v>0</v>
      </c>
      <c r="I22" s="414">
        <f t="shared" si="2"/>
        <v>0</v>
      </c>
      <c r="J22" s="450">
        <f t="shared" si="3"/>
        <v>0</v>
      </c>
      <c r="K22" s="98"/>
      <c r="L22" s="143"/>
      <c r="M22" s="143"/>
      <c r="N22" s="143"/>
      <c r="O22" s="143"/>
      <c r="P22" s="143"/>
      <c r="Q22" s="143"/>
    </row>
    <row r="23" spans="1:17" ht="15.75" customHeight="1">
      <c r="A23" s="84"/>
      <c r="B23" s="104"/>
      <c r="C23" s="85"/>
      <c r="D23" s="86"/>
      <c r="E23" s="462">
        <f t="shared" ref="E23" si="14">C23*D23</f>
        <v>0</v>
      </c>
      <c r="F23" s="87"/>
      <c r="G23" s="86"/>
      <c r="H23" s="467">
        <f t="shared" ref="H23" si="15">F23*G23</f>
        <v>0</v>
      </c>
      <c r="I23" s="414">
        <f t="shared" si="2"/>
        <v>0</v>
      </c>
      <c r="J23" s="450">
        <f t="shared" si="3"/>
        <v>0</v>
      </c>
      <c r="K23" s="98"/>
      <c r="L23" s="143"/>
      <c r="M23" s="143"/>
      <c r="N23" s="143"/>
      <c r="O23" s="143"/>
      <c r="P23" s="143"/>
      <c r="Q23" s="143"/>
    </row>
    <row r="24" spans="1:17" s="192" customFormat="1" ht="15.75" customHeight="1">
      <c r="A24" s="84"/>
      <c r="B24" s="103"/>
      <c r="C24" s="85"/>
      <c r="D24" s="86"/>
      <c r="E24" s="462">
        <f t="shared" si="0"/>
        <v>0</v>
      </c>
      <c r="F24" s="87"/>
      <c r="G24" s="86"/>
      <c r="H24" s="467">
        <f t="shared" si="1"/>
        <v>0</v>
      </c>
      <c r="I24" s="414">
        <f t="shared" si="2"/>
        <v>0</v>
      </c>
      <c r="J24" s="450">
        <f t="shared" si="3"/>
        <v>0</v>
      </c>
      <c r="K24" s="98"/>
    </row>
    <row r="25" spans="1:17" s="192" customFormat="1" ht="15.75" customHeight="1">
      <c r="A25" s="84"/>
      <c r="B25" s="103"/>
      <c r="C25" s="85"/>
      <c r="D25" s="86"/>
      <c r="E25" s="462">
        <f t="shared" si="0"/>
        <v>0</v>
      </c>
      <c r="F25" s="87"/>
      <c r="G25" s="86"/>
      <c r="H25" s="467">
        <f t="shared" si="1"/>
        <v>0</v>
      </c>
      <c r="I25" s="414">
        <f t="shared" si="2"/>
        <v>0</v>
      </c>
      <c r="J25" s="450">
        <f t="shared" si="3"/>
        <v>0</v>
      </c>
      <c r="K25" s="98"/>
    </row>
    <row r="26" spans="1:17" s="192" customFormat="1" ht="15.75" customHeight="1">
      <c r="A26" s="84"/>
      <c r="B26" s="103"/>
      <c r="C26" s="85"/>
      <c r="D26" s="86"/>
      <c r="E26" s="462">
        <f t="shared" si="0"/>
        <v>0</v>
      </c>
      <c r="F26" s="87"/>
      <c r="G26" s="86"/>
      <c r="H26" s="467">
        <f t="shared" si="1"/>
        <v>0</v>
      </c>
      <c r="I26" s="414">
        <f t="shared" si="2"/>
        <v>0</v>
      </c>
      <c r="J26" s="450">
        <f t="shared" si="3"/>
        <v>0</v>
      </c>
      <c r="K26" s="98"/>
    </row>
    <row r="27" spans="1:17" ht="15.75" customHeight="1">
      <c r="A27" s="84"/>
      <c r="B27" s="104"/>
      <c r="C27" s="85"/>
      <c r="D27" s="86"/>
      <c r="E27" s="462">
        <f t="shared" si="0"/>
        <v>0</v>
      </c>
      <c r="F27" s="87"/>
      <c r="G27" s="86"/>
      <c r="H27" s="467">
        <f t="shared" si="1"/>
        <v>0</v>
      </c>
      <c r="I27" s="414">
        <f t="shared" si="2"/>
        <v>0</v>
      </c>
      <c r="J27" s="450">
        <f t="shared" si="3"/>
        <v>0</v>
      </c>
      <c r="K27" s="98"/>
      <c r="L27" s="143"/>
      <c r="M27" s="143"/>
      <c r="N27" s="143"/>
      <c r="O27" s="143"/>
      <c r="P27" s="143"/>
      <c r="Q27" s="143"/>
    </row>
    <row r="28" spans="1:17" ht="15.75" customHeight="1">
      <c r="A28" s="84"/>
      <c r="B28" s="104"/>
      <c r="C28" s="85"/>
      <c r="D28" s="86"/>
      <c r="E28" s="462">
        <f t="shared" si="0"/>
        <v>0</v>
      </c>
      <c r="F28" s="87"/>
      <c r="G28" s="86"/>
      <c r="H28" s="467">
        <f t="shared" si="1"/>
        <v>0</v>
      </c>
      <c r="I28" s="414">
        <f t="shared" si="2"/>
        <v>0</v>
      </c>
      <c r="J28" s="450">
        <f t="shared" si="3"/>
        <v>0</v>
      </c>
      <c r="K28" s="98"/>
      <c r="L28" s="143"/>
      <c r="M28" s="143"/>
      <c r="N28" s="143"/>
      <c r="O28" s="143"/>
      <c r="P28" s="143"/>
      <c r="Q28" s="143"/>
    </row>
    <row r="29" spans="1:17" ht="15.75" customHeight="1">
      <c r="A29" s="84"/>
      <c r="B29" s="104"/>
      <c r="C29" s="85"/>
      <c r="D29" s="86"/>
      <c r="E29" s="462">
        <f t="shared" si="0"/>
        <v>0</v>
      </c>
      <c r="F29" s="87"/>
      <c r="G29" s="86"/>
      <c r="H29" s="467">
        <f t="shared" si="1"/>
        <v>0</v>
      </c>
      <c r="I29" s="414">
        <f t="shared" si="2"/>
        <v>0</v>
      </c>
      <c r="J29" s="450">
        <f t="shared" si="3"/>
        <v>0</v>
      </c>
      <c r="K29" s="98"/>
      <c r="L29" s="143"/>
      <c r="M29" s="143"/>
      <c r="N29" s="143"/>
      <c r="O29" s="143"/>
      <c r="P29" s="143"/>
      <c r="Q29" s="143"/>
    </row>
    <row r="30" spans="1:17" s="192" customFormat="1" ht="15.75" customHeight="1">
      <c r="A30" s="84"/>
      <c r="B30" s="103"/>
      <c r="C30" s="85"/>
      <c r="D30" s="86"/>
      <c r="E30" s="462">
        <f t="shared" si="0"/>
        <v>0</v>
      </c>
      <c r="F30" s="87"/>
      <c r="G30" s="86"/>
      <c r="H30" s="467">
        <f t="shared" si="1"/>
        <v>0</v>
      </c>
      <c r="I30" s="414">
        <f t="shared" si="2"/>
        <v>0</v>
      </c>
      <c r="J30" s="450">
        <f t="shared" si="3"/>
        <v>0</v>
      </c>
      <c r="K30" s="98"/>
    </row>
    <row r="31" spans="1:17" s="192" customFormat="1" ht="15.75" customHeight="1">
      <c r="A31" s="84"/>
      <c r="B31" s="103"/>
      <c r="C31" s="85"/>
      <c r="D31" s="86"/>
      <c r="E31" s="462">
        <f t="shared" si="0"/>
        <v>0</v>
      </c>
      <c r="F31" s="87"/>
      <c r="G31" s="86"/>
      <c r="H31" s="467">
        <f t="shared" si="1"/>
        <v>0</v>
      </c>
      <c r="I31" s="414">
        <f t="shared" si="2"/>
        <v>0</v>
      </c>
      <c r="J31" s="450">
        <f t="shared" si="3"/>
        <v>0</v>
      </c>
      <c r="K31" s="98"/>
    </row>
    <row r="32" spans="1:17" s="192" customFormat="1" ht="15.75" customHeight="1">
      <c r="A32" s="84"/>
      <c r="B32" s="103"/>
      <c r="C32" s="85"/>
      <c r="D32" s="86"/>
      <c r="E32" s="462">
        <f t="shared" ref="E32" si="16">C32*D32</f>
        <v>0</v>
      </c>
      <c r="F32" s="87"/>
      <c r="G32" s="86"/>
      <c r="H32" s="467">
        <f t="shared" ref="H32" si="17">F32*G32</f>
        <v>0</v>
      </c>
      <c r="I32" s="414">
        <f t="shared" si="2"/>
        <v>0</v>
      </c>
      <c r="J32" s="450">
        <f t="shared" si="3"/>
        <v>0</v>
      </c>
      <c r="K32" s="98"/>
    </row>
    <row r="33" spans="1:17" s="192" customFormat="1" ht="15.75" customHeight="1">
      <c r="A33" s="84"/>
      <c r="B33" s="103"/>
      <c r="C33" s="85"/>
      <c r="D33" s="86"/>
      <c r="E33" s="462">
        <f t="shared" si="0"/>
        <v>0</v>
      </c>
      <c r="F33" s="87"/>
      <c r="G33" s="86"/>
      <c r="H33" s="467">
        <f t="shared" si="1"/>
        <v>0</v>
      </c>
      <c r="I33" s="414">
        <f t="shared" si="2"/>
        <v>0</v>
      </c>
      <c r="J33" s="450">
        <f t="shared" si="3"/>
        <v>0</v>
      </c>
      <c r="K33" s="98"/>
    </row>
    <row r="34" spans="1:17" s="192" customFormat="1" ht="15.75" customHeight="1">
      <c r="A34" s="84"/>
      <c r="B34" s="103"/>
      <c r="C34" s="85"/>
      <c r="D34" s="86"/>
      <c r="E34" s="462">
        <f t="shared" ref="E34" si="18">C34*D34</f>
        <v>0</v>
      </c>
      <c r="F34" s="87"/>
      <c r="G34" s="86"/>
      <c r="H34" s="467">
        <f t="shared" ref="H34" si="19">F34*G34</f>
        <v>0</v>
      </c>
      <c r="I34" s="414">
        <f t="shared" si="2"/>
        <v>0</v>
      </c>
      <c r="J34" s="450">
        <f t="shared" si="3"/>
        <v>0</v>
      </c>
      <c r="K34" s="98"/>
    </row>
    <row r="35" spans="1:17" s="192" customFormat="1" ht="15.75" customHeight="1">
      <c r="A35" s="92"/>
      <c r="B35" s="106"/>
      <c r="C35" s="93"/>
      <c r="D35" s="94"/>
      <c r="E35" s="463">
        <f>C35*D35</f>
        <v>0</v>
      </c>
      <c r="F35" s="95"/>
      <c r="G35" s="94"/>
      <c r="H35" s="468">
        <f>F35*G35</f>
        <v>0</v>
      </c>
      <c r="I35" s="415">
        <f t="shared" si="2"/>
        <v>0</v>
      </c>
      <c r="J35" s="469">
        <f t="shared" si="3"/>
        <v>0</v>
      </c>
      <c r="K35" s="99"/>
    </row>
    <row r="36" spans="1:17" s="192" customFormat="1" ht="15.75" customHeight="1">
      <c r="A36" s="84"/>
      <c r="B36" s="103"/>
      <c r="C36" s="85"/>
      <c r="D36" s="86"/>
      <c r="E36" s="462">
        <f t="shared" si="0"/>
        <v>0</v>
      </c>
      <c r="F36" s="87"/>
      <c r="G36" s="86"/>
      <c r="H36" s="467">
        <f t="shared" si="1"/>
        <v>0</v>
      </c>
      <c r="I36" s="414">
        <f t="shared" si="2"/>
        <v>0</v>
      </c>
      <c r="J36" s="450">
        <f t="shared" si="3"/>
        <v>0</v>
      </c>
      <c r="K36" s="98"/>
    </row>
    <row r="37" spans="1:17" s="192" customFormat="1" ht="15.75" customHeight="1">
      <c r="A37" s="84"/>
      <c r="B37" s="103"/>
      <c r="C37" s="85"/>
      <c r="D37" s="86"/>
      <c r="E37" s="462">
        <f t="shared" si="0"/>
        <v>0</v>
      </c>
      <c r="F37" s="87"/>
      <c r="G37" s="86"/>
      <c r="H37" s="467">
        <f t="shared" si="1"/>
        <v>0</v>
      </c>
      <c r="I37" s="414">
        <f t="shared" si="2"/>
        <v>0</v>
      </c>
      <c r="J37" s="450">
        <f t="shared" si="3"/>
        <v>0</v>
      </c>
      <c r="K37" s="98"/>
    </row>
    <row r="38" spans="1:17" ht="15.75" customHeight="1">
      <c r="A38" s="84"/>
      <c r="B38" s="104"/>
      <c r="C38" s="85"/>
      <c r="D38" s="86"/>
      <c r="E38" s="462">
        <f t="shared" si="0"/>
        <v>0</v>
      </c>
      <c r="F38" s="87"/>
      <c r="G38" s="86"/>
      <c r="H38" s="467">
        <f t="shared" si="1"/>
        <v>0</v>
      </c>
      <c r="I38" s="414">
        <f t="shared" si="2"/>
        <v>0</v>
      </c>
      <c r="J38" s="450">
        <f t="shared" si="3"/>
        <v>0</v>
      </c>
      <c r="K38" s="98"/>
      <c r="L38" s="143"/>
      <c r="M38" s="143"/>
      <c r="N38" s="143"/>
      <c r="O38" s="143"/>
      <c r="P38" s="143"/>
      <c r="Q38" s="143"/>
    </row>
    <row r="39" spans="1:17" ht="15.75" customHeight="1">
      <c r="A39" s="84"/>
      <c r="B39" s="104"/>
      <c r="C39" s="85"/>
      <c r="D39" s="86"/>
      <c r="E39" s="462">
        <f t="shared" ref="E39:E40" si="20">C39*D39</f>
        <v>0</v>
      </c>
      <c r="F39" s="87"/>
      <c r="G39" s="86"/>
      <c r="H39" s="467">
        <f t="shared" ref="H39:H40" si="21">F39*G39</f>
        <v>0</v>
      </c>
      <c r="I39" s="416">
        <f t="shared" si="2"/>
        <v>0</v>
      </c>
      <c r="J39" s="470">
        <f t="shared" si="3"/>
        <v>0</v>
      </c>
      <c r="K39" s="100"/>
      <c r="L39" s="143"/>
      <c r="M39" s="143"/>
      <c r="N39" s="143"/>
      <c r="O39" s="143"/>
      <c r="P39" s="143"/>
      <c r="Q39" s="143"/>
    </row>
    <row r="40" spans="1:17" ht="15.75" customHeight="1">
      <c r="A40" s="84"/>
      <c r="B40" s="104"/>
      <c r="C40" s="85"/>
      <c r="D40" s="86"/>
      <c r="E40" s="462">
        <f t="shared" si="20"/>
        <v>0</v>
      </c>
      <c r="F40" s="87"/>
      <c r="G40" s="86"/>
      <c r="H40" s="467">
        <f t="shared" si="21"/>
        <v>0</v>
      </c>
      <c r="I40" s="416">
        <f t="shared" si="2"/>
        <v>0</v>
      </c>
      <c r="J40" s="470">
        <f t="shared" si="3"/>
        <v>0</v>
      </c>
      <c r="K40" s="100"/>
      <c r="L40" s="143"/>
      <c r="M40" s="143"/>
      <c r="N40" s="143"/>
      <c r="O40" s="143"/>
      <c r="P40" s="143"/>
      <c r="Q40" s="143"/>
    </row>
    <row r="41" spans="1:17" ht="15.75" customHeight="1">
      <c r="A41" s="84"/>
      <c r="B41" s="104"/>
      <c r="C41" s="85"/>
      <c r="D41" s="86"/>
      <c r="E41" s="462">
        <f t="shared" ref="E41" si="22">C41*D41</f>
        <v>0</v>
      </c>
      <c r="F41" s="87"/>
      <c r="G41" s="86"/>
      <c r="H41" s="467">
        <f t="shared" ref="H41" si="23">F41*G41</f>
        <v>0</v>
      </c>
      <c r="I41" s="416">
        <f t="shared" si="2"/>
        <v>0</v>
      </c>
      <c r="J41" s="470">
        <f t="shared" si="3"/>
        <v>0</v>
      </c>
      <c r="K41" s="100"/>
      <c r="L41" s="143"/>
      <c r="M41" s="143"/>
      <c r="N41" s="143"/>
      <c r="O41" s="143"/>
      <c r="P41" s="143"/>
      <c r="Q41" s="143"/>
    </row>
    <row r="42" spans="1:17" ht="15.75" customHeight="1" thickBot="1">
      <c r="A42" s="84"/>
      <c r="B42" s="104"/>
      <c r="C42" s="85"/>
      <c r="D42" s="86"/>
      <c r="E42" s="462">
        <f t="shared" si="0"/>
        <v>0</v>
      </c>
      <c r="F42" s="87"/>
      <c r="G42" s="86"/>
      <c r="H42" s="467">
        <f t="shared" si="1"/>
        <v>0</v>
      </c>
      <c r="I42" s="416">
        <f t="shared" si="2"/>
        <v>0</v>
      </c>
      <c r="J42" s="470">
        <f t="shared" si="3"/>
        <v>0</v>
      </c>
      <c r="K42" s="100"/>
      <c r="L42" s="143"/>
      <c r="M42" s="143"/>
      <c r="N42" s="143"/>
      <c r="O42" s="143"/>
      <c r="P42" s="143"/>
      <c r="Q42" s="143"/>
    </row>
    <row r="43" spans="1:17" ht="15.75" customHeight="1">
      <c r="A43" s="671" t="s">
        <v>80</v>
      </c>
      <c r="B43" s="672"/>
      <c r="C43" s="211"/>
      <c r="D43" s="211"/>
      <c r="E43" s="464">
        <f>SUMIF($A$8:$A$42, "Administrative",E$8:E$42)</f>
        <v>0</v>
      </c>
      <c r="F43" s="211"/>
      <c r="G43" s="211"/>
      <c r="H43" s="464">
        <f>SUMIF($A$8:$A$42, "Administrative",H$8:H$42)</f>
        <v>0</v>
      </c>
      <c r="I43" s="433">
        <f>SUMIF($A$8:$A$42, "Administrative",I$8:I$42)</f>
        <v>0</v>
      </c>
      <c r="J43" s="471">
        <f>SUMIF($A$8:$A$42, "Administrative",J$8:J$42)</f>
        <v>0</v>
      </c>
      <c r="K43" s="212"/>
      <c r="L43" s="143"/>
      <c r="M43" s="143"/>
      <c r="N43" s="143"/>
      <c r="O43" s="143"/>
      <c r="P43" s="143"/>
      <c r="Q43" s="143"/>
    </row>
    <row r="44" spans="1:17" ht="27" customHeight="1" thickBot="1">
      <c r="A44" s="673" t="s">
        <v>81</v>
      </c>
      <c r="B44" s="674"/>
      <c r="C44" s="213"/>
      <c r="D44" s="213"/>
      <c r="E44" s="465">
        <f>SUMIF($A$8:$A$42, "Rebate Funds: Rebate Delivery",E$8:E$42)</f>
        <v>0</v>
      </c>
      <c r="F44" s="213"/>
      <c r="G44" s="213"/>
      <c r="H44" s="465">
        <f>SUMIF($A$8:$A$42, "Rebate Funds: Rebate Delivery",H$8:H$42)</f>
        <v>0</v>
      </c>
      <c r="I44" s="434">
        <f>SUMIF($A$8:$A$42, "Rebate Funds: Rebate Delivery",I$8:I$42)</f>
        <v>0</v>
      </c>
      <c r="J44" s="472">
        <f>SUMIF($A$8:$A$42, "Rebate Funds: Rebate Delivery",J$8:J$42)</f>
        <v>0</v>
      </c>
      <c r="K44" s="214"/>
      <c r="L44" s="143"/>
      <c r="M44" s="143"/>
      <c r="N44" s="143"/>
      <c r="O44" s="143"/>
      <c r="P44" s="143"/>
      <c r="Q44" s="143"/>
    </row>
    <row r="45" spans="1:17" s="192" customFormat="1" ht="15.75" customHeight="1" thickBot="1">
      <c r="A45" s="675" t="s">
        <v>82</v>
      </c>
      <c r="B45" s="676"/>
      <c r="C45" s="216"/>
      <c r="D45" s="217"/>
      <c r="E45" s="466">
        <f>SUM(E43:E44)</f>
        <v>0</v>
      </c>
      <c r="F45" s="216"/>
      <c r="G45" s="217"/>
      <c r="H45" s="466">
        <f t="shared" ref="H45:J45" si="24">SUM(H43:H44)</f>
        <v>0</v>
      </c>
      <c r="I45" s="218">
        <f>SUM(I43:I44)</f>
        <v>0</v>
      </c>
      <c r="J45" s="473">
        <f t="shared" si="24"/>
        <v>0</v>
      </c>
      <c r="K45" s="220"/>
    </row>
    <row r="46" spans="1:17" ht="14.25" customHeight="1" thickBot="1">
      <c r="A46" s="662"/>
      <c r="B46" s="662"/>
      <c r="C46" s="662"/>
      <c r="D46" s="662"/>
      <c r="E46" s="221"/>
      <c r="F46" s="222"/>
      <c r="G46" s="223"/>
      <c r="H46" s="224"/>
      <c r="I46" s="225"/>
      <c r="J46" s="226"/>
      <c r="K46" s="222"/>
      <c r="L46" s="143"/>
      <c r="M46" s="143"/>
      <c r="N46" s="143"/>
      <c r="O46" s="143"/>
      <c r="P46" s="143"/>
      <c r="Q46" s="143"/>
    </row>
    <row r="47" spans="1:17" ht="12.6">
      <c r="A47" s="647" t="s">
        <v>60</v>
      </c>
      <c r="B47" s="648"/>
      <c r="C47" s="648"/>
      <c r="D47" s="648"/>
      <c r="E47" s="648"/>
      <c r="F47" s="648"/>
      <c r="G47" s="648"/>
      <c r="H47" s="648"/>
      <c r="I47" s="648"/>
      <c r="J47" s="648"/>
      <c r="K47" s="649"/>
      <c r="L47" s="143"/>
      <c r="M47" s="143"/>
      <c r="N47" s="143"/>
      <c r="O47" s="143"/>
      <c r="P47" s="143"/>
      <c r="Q47" s="143"/>
    </row>
    <row r="48" spans="1:17" thickBot="1">
      <c r="A48" s="650"/>
      <c r="B48" s="651"/>
      <c r="C48" s="651"/>
      <c r="D48" s="651"/>
      <c r="E48" s="651"/>
      <c r="F48" s="651"/>
      <c r="G48" s="651"/>
      <c r="H48" s="651"/>
      <c r="I48" s="651"/>
      <c r="J48" s="651"/>
      <c r="K48" s="652"/>
      <c r="L48" s="143"/>
      <c r="M48" s="143"/>
      <c r="N48" s="143"/>
      <c r="O48" s="143"/>
      <c r="P48" s="143"/>
      <c r="Q48" s="143"/>
    </row>
    <row r="49" spans="1:20">
      <c r="A49" s="143"/>
      <c r="B49" s="143"/>
      <c r="C49" s="222"/>
      <c r="D49" s="223"/>
      <c r="E49" s="224"/>
      <c r="F49" s="221"/>
      <c r="G49" s="223"/>
      <c r="H49" s="224"/>
      <c r="I49" s="221"/>
      <c r="J49" s="223"/>
      <c r="K49" s="224"/>
      <c r="N49" s="222"/>
      <c r="O49" s="143"/>
      <c r="P49" s="143"/>
      <c r="Q49" s="143"/>
      <c r="R49" s="143"/>
      <c r="S49" s="143"/>
      <c r="T49" s="143"/>
    </row>
    <row r="50" spans="1:20">
      <c r="A50" s="143"/>
      <c r="B50" s="143"/>
      <c r="C50" s="222"/>
      <c r="D50" s="223"/>
      <c r="E50" s="224"/>
      <c r="F50" s="221"/>
      <c r="G50" s="223"/>
      <c r="H50" s="224"/>
      <c r="I50" s="221"/>
      <c r="J50" s="223"/>
      <c r="K50" s="224"/>
      <c r="N50" s="222"/>
      <c r="O50" s="143"/>
      <c r="P50" s="143"/>
      <c r="Q50" s="143"/>
      <c r="R50" s="143"/>
      <c r="S50" s="143"/>
      <c r="T50" s="143"/>
    </row>
    <row r="51" spans="1:20">
      <c r="A51" s="143"/>
      <c r="B51" s="143"/>
      <c r="C51" s="222"/>
      <c r="D51" s="223"/>
      <c r="E51" s="224"/>
      <c r="F51" s="221"/>
      <c r="G51" s="223"/>
      <c r="H51" s="224"/>
      <c r="I51" s="221"/>
      <c r="J51" s="223"/>
      <c r="K51" s="224"/>
      <c r="N51" s="222"/>
      <c r="O51" s="143"/>
      <c r="P51" s="143"/>
      <c r="Q51" s="143"/>
      <c r="R51" s="143"/>
      <c r="S51" s="143"/>
      <c r="T51" s="143"/>
    </row>
    <row r="52" spans="1:20">
      <c r="A52" s="143"/>
      <c r="B52" s="143"/>
      <c r="C52" s="222"/>
      <c r="D52" s="223"/>
      <c r="E52" s="224"/>
      <c r="F52" s="221"/>
      <c r="G52" s="223"/>
      <c r="H52" s="224"/>
      <c r="I52" s="221"/>
      <c r="J52" s="223"/>
      <c r="K52" s="224"/>
      <c r="N52" s="222"/>
      <c r="O52" s="143"/>
      <c r="P52" s="143"/>
      <c r="Q52" s="143"/>
      <c r="R52" s="143"/>
      <c r="S52" s="143"/>
      <c r="T52" s="143"/>
    </row>
    <row r="53" spans="1:20">
      <c r="A53" s="143"/>
      <c r="B53" s="143"/>
      <c r="C53" s="222"/>
      <c r="D53" s="223"/>
      <c r="E53" s="224"/>
      <c r="F53" s="221"/>
      <c r="G53" s="223"/>
      <c r="H53" s="224"/>
      <c r="I53" s="221"/>
      <c r="J53" s="223"/>
      <c r="K53" s="224"/>
      <c r="N53" s="222"/>
      <c r="O53" s="143"/>
      <c r="P53" s="143"/>
      <c r="Q53" s="143"/>
      <c r="R53" s="143"/>
      <c r="S53" s="143"/>
      <c r="T53" s="143"/>
    </row>
    <row r="54" spans="1:20">
      <c r="A54" s="143"/>
      <c r="B54" s="143"/>
      <c r="C54" s="222"/>
      <c r="D54" s="223"/>
      <c r="E54" s="224"/>
      <c r="F54" s="221"/>
      <c r="G54" s="223"/>
      <c r="H54" s="224"/>
      <c r="I54" s="221"/>
      <c r="J54" s="223"/>
      <c r="K54" s="224"/>
      <c r="N54" s="222"/>
      <c r="O54" s="143"/>
      <c r="P54" s="143"/>
      <c r="Q54" s="143"/>
      <c r="R54" s="143"/>
      <c r="S54" s="143"/>
      <c r="T54" s="143"/>
    </row>
    <row r="55" spans="1:20">
      <c r="A55" s="143"/>
      <c r="B55" s="143"/>
      <c r="C55" s="222"/>
      <c r="D55" s="223"/>
      <c r="E55" s="224"/>
      <c r="F55" s="221"/>
      <c r="G55" s="223"/>
      <c r="H55" s="224"/>
      <c r="I55" s="221"/>
      <c r="J55" s="223"/>
      <c r="K55" s="224"/>
      <c r="N55" s="222"/>
      <c r="O55" s="143"/>
      <c r="P55" s="143"/>
      <c r="Q55" s="143"/>
      <c r="R55" s="143"/>
      <c r="S55" s="143"/>
      <c r="T55" s="143"/>
    </row>
    <row r="56" spans="1:20">
      <c r="A56" s="143"/>
      <c r="B56" s="143"/>
      <c r="C56" s="222"/>
      <c r="D56" s="223"/>
      <c r="E56" s="224"/>
      <c r="F56" s="221"/>
      <c r="G56" s="223"/>
      <c r="H56" s="224"/>
      <c r="I56" s="221"/>
      <c r="J56" s="223"/>
      <c r="K56" s="224"/>
      <c r="N56" s="222"/>
      <c r="O56" s="143"/>
      <c r="P56" s="143"/>
      <c r="Q56" s="143"/>
      <c r="R56" s="143"/>
      <c r="S56" s="143"/>
      <c r="T56" s="143"/>
    </row>
    <row r="57" spans="1:20">
      <c r="A57" s="143"/>
      <c r="B57" s="143"/>
      <c r="C57" s="222"/>
      <c r="D57" s="223"/>
      <c r="E57" s="224"/>
      <c r="F57" s="221"/>
      <c r="G57" s="223"/>
      <c r="H57" s="224"/>
      <c r="I57" s="221"/>
      <c r="J57" s="223"/>
      <c r="K57" s="224"/>
      <c r="N57" s="222"/>
      <c r="O57" s="143"/>
      <c r="P57" s="143"/>
      <c r="Q57" s="143"/>
      <c r="R57" s="143"/>
      <c r="S57" s="143"/>
      <c r="T57" s="143"/>
    </row>
    <row r="58" spans="1:20">
      <c r="A58" s="143"/>
      <c r="B58" s="143"/>
      <c r="C58" s="222"/>
      <c r="D58" s="223"/>
      <c r="E58" s="224"/>
      <c r="F58" s="221"/>
      <c r="G58" s="223"/>
      <c r="H58" s="224"/>
      <c r="I58" s="221"/>
      <c r="J58" s="223"/>
      <c r="K58" s="224"/>
      <c r="N58" s="222"/>
      <c r="O58" s="143"/>
      <c r="P58" s="143"/>
      <c r="Q58" s="143"/>
      <c r="R58" s="143"/>
      <c r="S58" s="143"/>
      <c r="T58" s="143"/>
    </row>
    <row r="59" spans="1:20">
      <c r="A59" s="143"/>
      <c r="B59" s="143"/>
      <c r="C59" s="222"/>
      <c r="D59" s="223"/>
      <c r="E59" s="224"/>
      <c r="F59" s="221"/>
      <c r="G59" s="223"/>
      <c r="H59" s="224"/>
      <c r="I59" s="221"/>
      <c r="J59" s="223"/>
      <c r="K59" s="224"/>
      <c r="N59" s="222"/>
      <c r="O59" s="143"/>
      <c r="P59" s="143"/>
      <c r="Q59" s="143"/>
      <c r="R59" s="143"/>
      <c r="S59" s="143"/>
      <c r="T59" s="143"/>
    </row>
    <row r="60" spans="1:20">
      <c r="A60" s="143"/>
      <c r="B60" s="143"/>
      <c r="C60" s="222"/>
      <c r="D60" s="223"/>
      <c r="E60" s="224"/>
      <c r="F60" s="221"/>
      <c r="G60" s="223"/>
      <c r="H60" s="224"/>
      <c r="I60" s="221"/>
      <c r="J60" s="223"/>
      <c r="K60" s="224"/>
      <c r="N60" s="222"/>
      <c r="O60" s="143"/>
      <c r="P60" s="143"/>
      <c r="Q60" s="143"/>
      <c r="R60" s="143"/>
      <c r="S60" s="143"/>
      <c r="T60" s="143"/>
    </row>
    <row r="61" spans="1:20">
      <c r="A61" s="143"/>
      <c r="B61" s="143"/>
      <c r="C61" s="222"/>
      <c r="D61" s="223"/>
      <c r="E61" s="224"/>
      <c r="F61" s="221"/>
      <c r="G61" s="223"/>
      <c r="H61" s="224"/>
      <c r="I61" s="221"/>
      <c r="J61" s="223"/>
      <c r="K61" s="224"/>
      <c r="N61" s="222"/>
      <c r="O61" s="143"/>
      <c r="P61" s="143"/>
      <c r="Q61" s="143"/>
      <c r="R61" s="143"/>
      <c r="S61" s="143"/>
      <c r="T61" s="143"/>
    </row>
  </sheetData>
  <sheetProtection algorithmName="SHA-512" hashValue="rnvqysRbi0X8Q99t+i38X+p/lw8LamOTA61sWmI5YrONKT0hpNWWUDv70k3kftNn6JSR0G3Gp9Nh8FJjqh0zgw==" saltValue="lgNsM4nG3O574bpfIvLYBQ==" spinCount="100000" sheet="1" formatCells="0" formatColumns="0" formatRows="0" insertRows="0" deleteRows="0"/>
  <customSheetViews>
    <customSheetView guid="{D7FF18E2-A72D-4088-BD59-9D74A43C39A8}" scale="85" showPageBreaks="1" fitToPage="1" printArea="1" topLeftCell="A8">
      <selection activeCell="D26" sqref="D26"/>
      <pageMargins left="0" right="0" top="0" bottom="0" header="0" footer="0"/>
      <printOptions horizontalCentered="1"/>
      <pageSetup scale="82" fitToHeight="3" orientation="landscape" r:id="rId1"/>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 right="0" top="0" bottom="0" header="0" footer="0"/>
      <printOptions horizontalCentered="1"/>
      <pageSetup scale="82" fitToHeight="3" orientation="landscape" r:id="rId2"/>
      <headerFooter alignWithMargins="0">
        <oddFooter>&amp;La. Personnel&amp;R Page &amp;P of &amp;N</oddFooter>
      </headerFooter>
    </customSheetView>
    <customSheetView guid="{712CE29F-EFCA-4968-A7C5-599F87319D6A}" scale="85" fitToPage="1">
      <selection activeCell="D26" sqref="D26"/>
      <pageMargins left="0" right="0" top="0" bottom="0" header="0" footer="0"/>
      <printOptions horizontalCentered="1"/>
      <pageSetup scale="82" fitToHeight="3" orientation="landscape" r:id="rId3"/>
      <headerFooter alignWithMargins="0">
        <oddFooter>&amp;La. Personnel&amp;R Page &amp;P of &amp;N</oddFooter>
      </headerFooter>
    </customSheetView>
    <customSheetView guid="{6588CF8C-0BB8-4786-9A46-0A2D10254132}" scale="85" showPageBreaks="1" fitToPage="1" printArea="1">
      <selection activeCell="J11" sqref="J11"/>
      <pageMargins left="0" right="0" top="0" bottom="0" header="0" footer="0"/>
      <printOptions horizontalCentered="1"/>
      <pageSetup scale="82" fitToHeight="3" orientation="landscape" r:id="rId4"/>
      <headerFooter alignWithMargins="0">
        <oddFooter>&amp;La. Personnel&amp;R Page &amp;P of &amp;N</oddFooter>
      </headerFooter>
    </customSheetView>
    <customSheetView guid="{D5CEF8EB-A9A7-4458-BF65-8F18E34CBA87}" scale="85" showPageBreaks="1" fitToPage="1" printArea="1">
      <selection activeCell="L1" sqref="L1:N1"/>
      <pageMargins left="0" right="0" top="0" bottom="0" header="0" footer="0"/>
      <printOptions horizontalCentered="1"/>
      <pageSetup scale="82" fitToHeight="3" orientation="landscape" r:id="rId5"/>
      <headerFooter alignWithMargins="0">
        <oddFooter>&amp;La. Personnel&amp;R Page &amp;P of &amp;N</oddFooter>
      </headerFooter>
    </customSheetView>
    <customSheetView guid="{BF352FCE-C1BE-4B84-9561-6030FEF6A15F}" scale="90" showPageBreaks="1" fitToPage="1" printArea="1">
      <selection activeCell="L1" sqref="L1:N1"/>
      <pageMargins left="0" right="0" top="0" bottom="0" header="0" footer="0"/>
      <printOptions horizontalCentered="1"/>
      <pageSetup scale="80" orientation="landscape" r:id="rId6"/>
      <headerFooter alignWithMargins="0">
        <oddFooter>&amp;La. Personnel&amp;R Page &amp;P of &amp;N</oddFooter>
      </headerFooter>
    </customSheetView>
  </customSheetViews>
  <mergeCells count="14">
    <mergeCell ref="A47:K48"/>
    <mergeCell ref="A3:K4"/>
    <mergeCell ref="A1:B1"/>
    <mergeCell ref="B6:B7"/>
    <mergeCell ref="A46:D46"/>
    <mergeCell ref="A6:A7"/>
    <mergeCell ref="K6:K7"/>
    <mergeCell ref="J6:J7"/>
    <mergeCell ref="F6:H6"/>
    <mergeCell ref="C6:E6"/>
    <mergeCell ref="I6:I7"/>
    <mergeCell ref="A43:B43"/>
    <mergeCell ref="A44:B44"/>
    <mergeCell ref="A45:B45"/>
  </mergeCells>
  <phoneticPr fontId="3" type="noConversion"/>
  <printOptions horizontalCentered="1"/>
  <pageMargins left="0.5" right="0.5" top="0.25" bottom="0.25" header="0.5" footer="0.5"/>
  <pageSetup scale="79" orientation="landscape" horizontalDpi="300" verticalDpi="300" r:id="rId7"/>
  <headerFooter alignWithMargins="0"/>
  <ignoredErrors>
    <ignoredError sqref="E9 E8 H8:H9 I8:J9"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96199B9-DDCC-4270-881E-180AB4DB29B2}">
          <x14:formula1>
            <xm:f>'Instructions and Summary'!$A$24:$A$25</xm:f>
          </x14:formula1>
          <xm:sqref>A8:A42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U107"/>
  <sheetViews>
    <sheetView showGridLines="0" topLeftCell="A4" zoomScale="90" zoomScaleNormal="90" workbookViewId="0">
      <selection activeCell="L32" sqref="L32"/>
    </sheetView>
  </sheetViews>
  <sheetFormatPr defaultColWidth="9.140625" defaultRowHeight="12.6"/>
  <cols>
    <col min="1" max="1" width="44.5703125" style="149" bestFit="1" customWidth="1"/>
    <col min="2" max="2" width="38.85546875" style="149" customWidth="1"/>
    <col min="3" max="3" width="18.140625" style="149" bestFit="1" customWidth="1"/>
    <col min="4" max="4" width="9.140625" style="149" bestFit="1" customWidth="1"/>
    <col min="5" max="5" width="9" style="149" bestFit="1" customWidth="1"/>
    <col min="6" max="6" width="18.140625" style="149" bestFit="1" customWidth="1"/>
    <col min="7" max="7" width="9.140625" style="149" bestFit="1" customWidth="1"/>
    <col min="8" max="8" width="8.85546875" style="149" customWidth="1"/>
    <col min="9" max="9" width="18.140625" style="149" bestFit="1" customWidth="1"/>
    <col min="10" max="10" width="9.140625" style="149" bestFit="1" customWidth="1"/>
    <col min="11" max="11" width="9.5703125" style="149" customWidth="1"/>
    <col min="12" max="12" width="21.5703125" style="149" bestFit="1" customWidth="1"/>
    <col min="13" max="13" width="9.140625" style="149"/>
    <col min="14" max="14" width="31" style="149" bestFit="1" customWidth="1"/>
    <col min="15" max="16384" width="9.140625" style="149"/>
  </cols>
  <sheetData>
    <row r="1" spans="1:16" s="153" customFormat="1" ht="9.9499999999999993">
      <c r="A1" s="659" t="s">
        <v>61</v>
      </c>
      <c r="B1" s="659"/>
      <c r="C1" s="659"/>
      <c r="D1" s="659"/>
      <c r="E1" s="659"/>
      <c r="F1" s="659"/>
      <c r="G1" s="659"/>
      <c r="H1" s="659"/>
      <c r="I1" s="182"/>
      <c r="J1" s="182"/>
      <c r="K1" s="182"/>
      <c r="L1" s="142"/>
      <c r="M1" s="182"/>
      <c r="N1" s="182"/>
    </row>
    <row r="2" spans="1:16" s="183" customFormat="1" ht="18.600000000000001" thickBot="1">
      <c r="A2" s="689" t="s">
        <v>40</v>
      </c>
      <c r="B2" s="689"/>
      <c r="C2" s="689"/>
      <c r="D2" s="689"/>
      <c r="E2" s="689"/>
      <c r="F2" s="689"/>
      <c r="G2" s="689"/>
      <c r="H2" s="689"/>
      <c r="I2" s="689"/>
      <c r="J2" s="407"/>
      <c r="K2" s="407"/>
      <c r="L2" s="407"/>
      <c r="M2" s="231"/>
      <c r="N2" s="231"/>
      <c r="O2" s="232"/>
      <c r="P2" s="232"/>
    </row>
    <row r="3" spans="1:16" s="183" customFormat="1" ht="145.5" customHeight="1" thickBot="1">
      <c r="A3" s="698" t="s">
        <v>83</v>
      </c>
      <c r="B3" s="699"/>
      <c r="C3" s="699"/>
      <c r="D3" s="699"/>
      <c r="E3" s="699"/>
      <c r="F3" s="699"/>
      <c r="G3" s="699"/>
      <c r="H3" s="699"/>
      <c r="I3" s="700"/>
      <c r="J3" s="233"/>
      <c r="K3" s="233"/>
    </row>
    <row r="4" spans="1:16" s="183" customFormat="1" ht="10.5" customHeight="1" thickBot="1">
      <c r="A4" s="233"/>
      <c r="B4" s="233"/>
      <c r="C4" s="233"/>
      <c r="D4" s="233"/>
      <c r="E4" s="233"/>
      <c r="F4" s="233"/>
      <c r="G4" s="233"/>
      <c r="H4" s="233"/>
      <c r="I4" s="233"/>
      <c r="J4" s="233"/>
      <c r="K4" s="233"/>
    </row>
    <row r="5" spans="1:16" s="146" customFormat="1" ht="14.1">
      <c r="A5" s="694" t="s">
        <v>63</v>
      </c>
      <c r="B5" s="696" t="s">
        <v>84</v>
      </c>
      <c r="C5" s="691" t="s">
        <v>26</v>
      </c>
      <c r="D5" s="691"/>
      <c r="E5" s="691"/>
      <c r="F5" s="691" t="s">
        <v>29</v>
      </c>
      <c r="G5" s="691"/>
      <c r="H5" s="691"/>
      <c r="I5" s="692" t="s">
        <v>85</v>
      </c>
      <c r="J5" s="234"/>
    </row>
    <row r="6" spans="1:16" s="146" customFormat="1" ht="14.45" thickBot="1">
      <c r="A6" s="695"/>
      <c r="B6" s="697"/>
      <c r="C6" s="235" t="s">
        <v>86</v>
      </c>
      <c r="D6" s="235" t="s">
        <v>87</v>
      </c>
      <c r="E6" s="235" t="s">
        <v>31</v>
      </c>
      <c r="F6" s="236" t="s">
        <v>86</v>
      </c>
      <c r="G6" s="236" t="s">
        <v>87</v>
      </c>
      <c r="H6" s="236" t="s">
        <v>31</v>
      </c>
      <c r="I6" s="693"/>
    </row>
    <row r="7" spans="1:16" s="146" customFormat="1" ht="14.1">
      <c r="A7" s="237" t="s">
        <v>38</v>
      </c>
      <c r="B7" s="238" t="s">
        <v>88</v>
      </c>
      <c r="C7" s="239">
        <v>170000</v>
      </c>
      <c r="D7" s="240">
        <v>0.2</v>
      </c>
      <c r="E7" s="241" t="s">
        <v>89</v>
      </c>
      <c r="F7" s="242">
        <v>10000</v>
      </c>
      <c r="G7" s="240">
        <v>0.2</v>
      </c>
      <c r="H7" s="241" t="s">
        <v>77</v>
      </c>
      <c r="I7" s="243" t="s">
        <v>90</v>
      </c>
    </row>
    <row r="8" spans="1:16" s="146" customFormat="1" ht="14.1">
      <c r="A8" s="244" t="s">
        <v>39</v>
      </c>
      <c r="B8" s="245" t="s">
        <v>91</v>
      </c>
      <c r="C8" s="246">
        <v>120000</v>
      </c>
      <c r="D8" s="247">
        <v>0.15</v>
      </c>
      <c r="E8" s="248" t="s">
        <v>72</v>
      </c>
      <c r="F8" s="249">
        <v>60000</v>
      </c>
      <c r="G8" s="247">
        <v>0.15</v>
      </c>
      <c r="H8" s="248" t="s">
        <v>92</v>
      </c>
      <c r="I8" s="250" t="s">
        <v>93</v>
      </c>
    </row>
    <row r="9" spans="1:16" s="146" customFormat="1" ht="14.1">
      <c r="A9" s="412">
        <f>'a. Personnel'!A10</f>
        <v>0</v>
      </c>
      <c r="B9" s="413">
        <f>'a. Personnel'!B10</f>
        <v>0</v>
      </c>
      <c r="C9" s="474">
        <f>'a. Personnel'!E10</f>
        <v>0</v>
      </c>
      <c r="D9" s="83"/>
      <c r="E9" s="474">
        <f>D9*C9</f>
        <v>0</v>
      </c>
      <c r="F9" s="474">
        <f>'a. Personnel'!H10</f>
        <v>0</v>
      </c>
      <c r="G9" s="83"/>
      <c r="H9" s="474">
        <f t="shared" ref="H9" si="0">F9*G9</f>
        <v>0</v>
      </c>
      <c r="I9" s="482">
        <f>SUM(E9+H9)</f>
        <v>0</v>
      </c>
    </row>
    <row r="10" spans="1:16" s="146" customFormat="1" ht="14.1">
      <c r="A10" s="412">
        <f>'a. Personnel'!A11</f>
        <v>0</v>
      </c>
      <c r="B10" s="413">
        <f>'a. Personnel'!B11</f>
        <v>0</v>
      </c>
      <c r="C10" s="474">
        <f>'a. Personnel'!E11</f>
        <v>0</v>
      </c>
      <c r="D10" s="83"/>
      <c r="E10" s="474">
        <f t="shared" ref="E10:E35" si="1">D10*C10</f>
        <v>0</v>
      </c>
      <c r="F10" s="474">
        <f>'a. Personnel'!H11</f>
        <v>0</v>
      </c>
      <c r="G10" s="83"/>
      <c r="H10" s="474">
        <f t="shared" ref="H10:H35" si="2">F10*G10</f>
        <v>0</v>
      </c>
      <c r="I10" s="482">
        <f t="shared" ref="I10:I37" si="3">SUM(E10+H10)</f>
        <v>0</v>
      </c>
    </row>
    <row r="11" spans="1:16" s="146" customFormat="1" ht="14.1">
      <c r="A11" s="412">
        <f>'a. Personnel'!A12</f>
        <v>0</v>
      </c>
      <c r="B11" s="413">
        <f>'a. Personnel'!B12</f>
        <v>0</v>
      </c>
      <c r="C11" s="474">
        <f>'a. Personnel'!E12</f>
        <v>0</v>
      </c>
      <c r="D11" s="83"/>
      <c r="E11" s="474">
        <f t="shared" si="1"/>
        <v>0</v>
      </c>
      <c r="F11" s="474">
        <f>'a. Personnel'!H12</f>
        <v>0</v>
      </c>
      <c r="G11" s="83"/>
      <c r="H11" s="474">
        <f t="shared" si="2"/>
        <v>0</v>
      </c>
      <c r="I11" s="482">
        <f t="shared" si="3"/>
        <v>0</v>
      </c>
    </row>
    <row r="12" spans="1:16" s="146" customFormat="1" ht="14.1">
      <c r="A12" s="412">
        <f>'a. Personnel'!A13</f>
        <v>0</v>
      </c>
      <c r="B12" s="413">
        <f>'a. Personnel'!B13</f>
        <v>0</v>
      </c>
      <c r="C12" s="474">
        <f>'a. Personnel'!E13</f>
        <v>0</v>
      </c>
      <c r="D12" s="83"/>
      <c r="E12" s="474">
        <f t="shared" si="1"/>
        <v>0</v>
      </c>
      <c r="F12" s="474">
        <f>'a. Personnel'!H13</f>
        <v>0</v>
      </c>
      <c r="G12" s="83"/>
      <c r="H12" s="474">
        <f t="shared" si="2"/>
        <v>0</v>
      </c>
      <c r="I12" s="482">
        <f t="shared" si="3"/>
        <v>0</v>
      </c>
    </row>
    <row r="13" spans="1:16" s="146" customFormat="1" ht="14.1">
      <c r="A13" s="412">
        <f>'a. Personnel'!A14</f>
        <v>0</v>
      </c>
      <c r="B13" s="413">
        <f>'a. Personnel'!B14</f>
        <v>0</v>
      </c>
      <c r="C13" s="474">
        <f>'a. Personnel'!E14</f>
        <v>0</v>
      </c>
      <c r="D13" s="83"/>
      <c r="E13" s="474">
        <f t="shared" si="1"/>
        <v>0</v>
      </c>
      <c r="F13" s="474">
        <f>'a. Personnel'!H14</f>
        <v>0</v>
      </c>
      <c r="G13" s="83"/>
      <c r="H13" s="474">
        <f t="shared" si="2"/>
        <v>0</v>
      </c>
      <c r="I13" s="482">
        <f t="shared" si="3"/>
        <v>0</v>
      </c>
    </row>
    <row r="14" spans="1:16" s="146" customFormat="1" ht="14.1">
      <c r="A14" s="412">
        <f>'a. Personnel'!A15</f>
        <v>0</v>
      </c>
      <c r="B14" s="413">
        <f>'a. Personnel'!B15</f>
        <v>0</v>
      </c>
      <c r="C14" s="474">
        <f>'a. Personnel'!E15</f>
        <v>0</v>
      </c>
      <c r="D14" s="83"/>
      <c r="E14" s="474">
        <f t="shared" si="1"/>
        <v>0</v>
      </c>
      <c r="F14" s="474">
        <f>'a. Personnel'!H15</f>
        <v>0</v>
      </c>
      <c r="G14" s="83"/>
      <c r="H14" s="474">
        <f t="shared" si="2"/>
        <v>0</v>
      </c>
      <c r="I14" s="482">
        <f t="shared" si="3"/>
        <v>0</v>
      </c>
    </row>
    <row r="15" spans="1:16" s="146" customFormat="1" ht="14.1">
      <c r="A15" s="412">
        <f>'a. Personnel'!A16</f>
        <v>0</v>
      </c>
      <c r="B15" s="413">
        <f>'a. Personnel'!B16</f>
        <v>0</v>
      </c>
      <c r="C15" s="474">
        <f>'a. Personnel'!E16</f>
        <v>0</v>
      </c>
      <c r="D15" s="83"/>
      <c r="E15" s="474">
        <f t="shared" si="1"/>
        <v>0</v>
      </c>
      <c r="F15" s="474">
        <f>'a. Personnel'!H16</f>
        <v>0</v>
      </c>
      <c r="G15" s="83"/>
      <c r="H15" s="474">
        <f t="shared" si="2"/>
        <v>0</v>
      </c>
      <c r="I15" s="482">
        <f t="shared" si="3"/>
        <v>0</v>
      </c>
    </row>
    <row r="16" spans="1:16" s="146" customFormat="1" ht="14.1">
      <c r="A16" s="412">
        <f>'a. Personnel'!A17</f>
        <v>0</v>
      </c>
      <c r="B16" s="413">
        <f>'a. Personnel'!B17</f>
        <v>0</v>
      </c>
      <c r="C16" s="474">
        <f>'a. Personnel'!E17</f>
        <v>0</v>
      </c>
      <c r="D16" s="83"/>
      <c r="E16" s="474">
        <f t="shared" si="1"/>
        <v>0</v>
      </c>
      <c r="F16" s="474">
        <f>'a. Personnel'!H17</f>
        <v>0</v>
      </c>
      <c r="G16" s="83"/>
      <c r="H16" s="474">
        <f t="shared" si="2"/>
        <v>0</v>
      </c>
      <c r="I16" s="482">
        <f t="shared" si="3"/>
        <v>0</v>
      </c>
    </row>
    <row r="17" spans="1:9" s="146" customFormat="1" ht="14.1">
      <c r="A17" s="412">
        <f>'a. Personnel'!A18</f>
        <v>0</v>
      </c>
      <c r="B17" s="413">
        <f>'a. Personnel'!B18</f>
        <v>0</v>
      </c>
      <c r="C17" s="474">
        <f>'a. Personnel'!E18</f>
        <v>0</v>
      </c>
      <c r="D17" s="83"/>
      <c r="E17" s="474">
        <f t="shared" si="1"/>
        <v>0</v>
      </c>
      <c r="F17" s="474">
        <f>'a. Personnel'!H18</f>
        <v>0</v>
      </c>
      <c r="G17" s="83"/>
      <c r="H17" s="474">
        <f t="shared" si="2"/>
        <v>0</v>
      </c>
      <c r="I17" s="482">
        <f t="shared" si="3"/>
        <v>0</v>
      </c>
    </row>
    <row r="18" spans="1:9" s="146" customFormat="1" ht="14.1">
      <c r="A18" s="412">
        <f>'a. Personnel'!A19</f>
        <v>0</v>
      </c>
      <c r="B18" s="413">
        <f>'a. Personnel'!B19</f>
        <v>0</v>
      </c>
      <c r="C18" s="474">
        <f>'a. Personnel'!E19</f>
        <v>0</v>
      </c>
      <c r="D18" s="83"/>
      <c r="E18" s="474">
        <f t="shared" si="1"/>
        <v>0</v>
      </c>
      <c r="F18" s="474">
        <f>'a. Personnel'!H19</f>
        <v>0</v>
      </c>
      <c r="G18" s="83"/>
      <c r="H18" s="474">
        <f t="shared" si="2"/>
        <v>0</v>
      </c>
      <c r="I18" s="482">
        <f t="shared" si="3"/>
        <v>0</v>
      </c>
    </row>
    <row r="19" spans="1:9" s="146" customFormat="1" ht="14.1">
      <c r="A19" s="412">
        <f>'a. Personnel'!A20</f>
        <v>0</v>
      </c>
      <c r="B19" s="413">
        <f>'a. Personnel'!B20</f>
        <v>0</v>
      </c>
      <c r="C19" s="474">
        <f>'a. Personnel'!E20</f>
        <v>0</v>
      </c>
      <c r="D19" s="83"/>
      <c r="E19" s="474">
        <f t="shared" si="1"/>
        <v>0</v>
      </c>
      <c r="F19" s="474">
        <f>'a. Personnel'!H20</f>
        <v>0</v>
      </c>
      <c r="G19" s="83"/>
      <c r="H19" s="474">
        <f t="shared" si="2"/>
        <v>0</v>
      </c>
      <c r="I19" s="482">
        <f t="shared" si="3"/>
        <v>0</v>
      </c>
    </row>
    <row r="20" spans="1:9" s="146" customFormat="1" ht="14.1">
      <c r="A20" s="412">
        <f>'a. Personnel'!A21</f>
        <v>0</v>
      </c>
      <c r="B20" s="413">
        <f>'a. Personnel'!B21</f>
        <v>0</v>
      </c>
      <c r="C20" s="474">
        <f>'a. Personnel'!E21</f>
        <v>0</v>
      </c>
      <c r="D20" s="83"/>
      <c r="E20" s="474">
        <f t="shared" si="1"/>
        <v>0</v>
      </c>
      <c r="F20" s="474">
        <f>'a. Personnel'!H21</f>
        <v>0</v>
      </c>
      <c r="G20" s="83"/>
      <c r="H20" s="474">
        <f t="shared" si="2"/>
        <v>0</v>
      </c>
      <c r="I20" s="482">
        <f t="shared" si="3"/>
        <v>0</v>
      </c>
    </row>
    <row r="21" spans="1:9" s="146" customFormat="1" ht="14.1">
      <c r="A21" s="412">
        <f>'a. Personnel'!A22</f>
        <v>0</v>
      </c>
      <c r="B21" s="413">
        <f>'a. Personnel'!B22</f>
        <v>0</v>
      </c>
      <c r="C21" s="474">
        <f>'a. Personnel'!E22</f>
        <v>0</v>
      </c>
      <c r="D21" s="83"/>
      <c r="E21" s="474">
        <f t="shared" si="1"/>
        <v>0</v>
      </c>
      <c r="F21" s="474">
        <f>'a. Personnel'!H22</f>
        <v>0</v>
      </c>
      <c r="G21" s="83"/>
      <c r="H21" s="474">
        <f t="shared" si="2"/>
        <v>0</v>
      </c>
      <c r="I21" s="482">
        <f t="shared" si="3"/>
        <v>0</v>
      </c>
    </row>
    <row r="22" spans="1:9" s="146" customFormat="1" ht="14.1">
      <c r="A22" s="412">
        <f>'a. Personnel'!A23</f>
        <v>0</v>
      </c>
      <c r="B22" s="413">
        <f>'a. Personnel'!B23</f>
        <v>0</v>
      </c>
      <c r="C22" s="474">
        <f>'a. Personnel'!E23</f>
        <v>0</v>
      </c>
      <c r="D22" s="83"/>
      <c r="E22" s="474">
        <f t="shared" si="1"/>
        <v>0</v>
      </c>
      <c r="F22" s="474">
        <f>'a. Personnel'!H23</f>
        <v>0</v>
      </c>
      <c r="G22" s="83"/>
      <c r="H22" s="474">
        <f t="shared" si="2"/>
        <v>0</v>
      </c>
      <c r="I22" s="482">
        <f t="shared" si="3"/>
        <v>0</v>
      </c>
    </row>
    <row r="23" spans="1:9" s="146" customFormat="1" ht="14.1">
      <c r="A23" s="412">
        <f>'a. Personnel'!A24</f>
        <v>0</v>
      </c>
      <c r="B23" s="413">
        <f>'a. Personnel'!B24</f>
        <v>0</v>
      </c>
      <c r="C23" s="474">
        <f>'a. Personnel'!E24</f>
        <v>0</v>
      </c>
      <c r="D23" s="83"/>
      <c r="E23" s="474">
        <f t="shared" si="1"/>
        <v>0</v>
      </c>
      <c r="F23" s="474">
        <f>'a. Personnel'!H24</f>
        <v>0</v>
      </c>
      <c r="G23" s="83"/>
      <c r="H23" s="474">
        <f t="shared" si="2"/>
        <v>0</v>
      </c>
      <c r="I23" s="482">
        <f t="shared" si="3"/>
        <v>0</v>
      </c>
    </row>
    <row r="24" spans="1:9" s="146" customFormat="1" ht="14.1">
      <c r="A24" s="412">
        <f>'a. Personnel'!A25</f>
        <v>0</v>
      </c>
      <c r="B24" s="413">
        <f>'a. Personnel'!B25</f>
        <v>0</v>
      </c>
      <c r="C24" s="474">
        <f>'a. Personnel'!E25</f>
        <v>0</v>
      </c>
      <c r="D24" s="83"/>
      <c r="E24" s="474">
        <f t="shared" si="1"/>
        <v>0</v>
      </c>
      <c r="F24" s="474">
        <f>'a. Personnel'!H25</f>
        <v>0</v>
      </c>
      <c r="G24" s="83"/>
      <c r="H24" s="474">
        <f t="shared" si="2"/>
        <v>0</v>
      </c>
      <c r="I24" s="482">
        <f t="shared" si="3"/>
        <v>0</v>
      </c>
    </row>
    <row r="25" spans="1:9" s="146" customFormat="1" ht="14.1">
      <c r="A25" s="412">
        <f>'a. Personnel'!A26</f>
        <v>0</v>
      </c>
      <c r="B25" s="413">
        <f>'a. Personnel'!B26</f>
        <v>0</v>
      </c>
      <c r="C25" s="474">
        <f>'a. Personnel'!E26</f>
        <v>0</v>
      </c>
      <c r="D25" s="83"/>
      <c r="E25" s="474">
        <f t="shared" si="1"/>
        <v>0</v>
      </c>
      <c r="F25" s="474">
        <f>'a. Personnel'!H26</f>
        <v>0</v>
      </c>
      <c r="G25" s="83"/>
      <c r="H25" s="474">
        <f t="shared" si="2"/>
        <v>0</v>
      </c>
      <c r="I25" s="482">
        <f t="shared" si="3"/>
        <v>0</v>
      </c>
    </row>
    <row r="26" spans="1:9" s="146" customFormat="1" ht="14.1">
      <c r="A26" s="412">
        <f>'a. Personnel'!A27</f>
        <v>0</v>
      </c>
      <c r="B26" s="413">
        <f>'a. Personnel'!B27</f>
        <v>0</v>
      </c>
      <c r="C26" s="474">
        <f>'a. Personnel'!E27</f>
        <v>0</v>
      </c>
      <c r="D26" s="83"/>
      <c r="E26" s="474">
        <f t="shared" si="1"/>
        <v>0</v>
      </c>
      <c r="F26" s="474">
        <f>'a. Personnel'!H27</f>
        <v>0</v>
      </c>
      <c r="G26" s="83"/>
      <c r="H26" s="474">
        <f t="shared" si="2"/>
        <v>0</v>
      </c>
      <c r="I26" s="482">
        <f t="shared" si="3"/>
        <v>0</v>
      </c>
    </row>
    <row r="27" spans="1:9" s="146" customFormat="1" ht="14.1">
      <c r="A27" s="412">
        <f>'a. Personnel'!A28</f>
        <v>0</v>
      </c>
      <c r="B27" s="413">
        <f>'a. Personnel'!B28</f>
        <v>0</v>
      </c>
      <c r="C27" s="474">
        <f>'a. Personnel'!E28</f>
        <v>0</v>
      </c>
      <c r="D27" s="83"/>
      <c r="E27" s="474">
        <f t="shared" si="1"/>
        <v>0</v>
      </c>
      <c r="F27" s="474">
        <f>'a. Personnel'!H28</f>
        <v>0</v>
      </c>
      <c r="G27" s="83"/>
      <c r="H27" s="474">
        <f t="shared" si="2"/>
        <v>0</v>
      </c>
      <c r="I27" s="482">
        <f t="shared" si="3"/>
        <v>0</v>
      </c>
    </row>
    <row r="28" spans="1:9" s="146" customFormat="1" ht="14.1">
      <c r="A28" s="412">
        <f>'a. Personnel'!A29</f>
        <v>0</v>
      </c>
      <c r="B28" s="413">
        <f>'a. Personnel'!B29</f>
        <v>0</v>
      </c>
      <c r="C28" s="474">
        <f>'a. Personnel'!E29</f>
        <v>0</v>
      </c>
      <c r="D28" s="83"/>
      <c r="E28" s="474">
        <f t="shared" si="1"/>
        <v>0</v>
      </c>
      <c r="F28" s="474">
        <f>'a. Personnel'!H29</f>
        <v>0</v>
      </c>
      <c r="G28" s="83"/>
      <c r="H28" s="474">
        <f t="shared" si="2"/>
        <v>0</v>
      </c>
      <c r="I28" s="482">
        <f t="shared" si="3"/>
        <v>0</v>
      </c>
    </row>
    <row r="29" spans="1:9" s="146" customFormat="1" ht="14.1">
      <c r="A29" s="412">
        <f>'a. Personnel'!A30</f>
        <v>0</v>
      </c>
      <c r="B29" s="413">
        <f>'a. Personnel'!B30</f>
        <v>0</v>
      </c>
      <c r="C29" s="474">
        <f>'a. Personnel'!E30</f>
        <v>0</v>
      </c>
      <c r="D29" s="83"/>
      <c r="E29" s="474">
        <f t="shared" si="1"/>
        <v>0</v>
      </c>
      <c r="F29" s="474">
        <f>'a. Personnel'!H30</f>
        <v>0</v>
      </c>
      <c r="G29" s="83"/>
      <c r="H29" s="474">
        <f t="shared" si="2"/>
        <v>0</v>
      </c>
      <c r="I29" s="482">
        <f t="shared" si="3"/>
        <v>0</v>
      </c>
    </row>
    <row r="30" spans="1:9" s="146" customFormat="1" ht="14.1">
      <c r="A30" s="412">
        <f>'a. Personnel'!A31</f>
        <v>0</v>
      </c>
      <c r="B30" s="413">
        <f>'a. Personnel'!B31</f>
        <v>0</v>
      </c>
      <c r="C30" s="474">
        <f>'a. Personnel'!E31</f>
        <v>0</v>
      </c>
      <c r="D30" s="83"/>
      <c r="E30" s="474">
        <f t="shared" si="1"/>
        <v>0</v>
      </c>
      <c r="F30" s="474">
        <f>'a. Personnel'!H31</f>
        <v>0</v>
      </c>
      <c r="G30" s="83"/>
      <c r="H30" s="474">
        <f t="shared" si="2"/>
        <v>0</v>
      </c>
      <c r="I30" s="482">
        <f t="shared" si="3"/>
        <v>0</v>
      </c>
    </row>
    <row r="31" spans="1:9" s="146" customFormat="1" ht="14.1">
      <c r="A31" s="412">
        <f>'a. Personnel'!A32</f>
        <v>0</v>
      </c>
      <c r="B31" s="413">
        <f>'a. Personnel'!B32</f>
        <v>0</v>
      </c>
      <c r="C31" s="474">
        <f>'a. Personnel'!E32</f>
        <v>0</v>
      </c>
      <c r="D31" s="83"/>
      <c r="E31" s="474">
        <f t="shared" si="1"/>
        <v>0</v>
      </c>
      <c r="F31" s="474">
        <f>'a. Personnel'!H32</f>
        <v>0</v>
      </c>
      <c r="G31" s="83"/>
      <c r="H31" s="474">
        <f t="shared" si="2"/>
        <v>0</v>
      </c>
      <c r="I31" s="482">
        <f t="shared" si="3"/>
        <v>0</v>
      </c>
    </row>
    <row r="32" spans="1:9" s="146" customFormat="1" ht="14.1">
      <c r="A32" s="412">
        <f>'a. Personnel'!A33</f>
        <v>0</v>
      </c>
      <c r="B32" s="413">
        <f>'a. Personnel'!B33</f>
        <v>0</v>
      </c>
      <c r="C32" s="474">
        <f>'a. Personnel'!E33</f>
        <v>0</v>
      </c>
      <c r="D32" s="83"/>
      <c r="E32" s="474">
        <f t="shared" si="1"/>
        <v>0</v>
      </c>
      <c r="F32" s="474">
        <f>'a. Personnel'!H33</f>
        <v>0</v>
      </c>
      <c r="G32" s="83"/>
      <c r="H32" s="474">
        <f t="shared" si="2"/>
        <v>0</v>
      </c>
      <c r="I32" s="482">
        <f t="shared" si="3"/>
        <v>0</v>
      </c>
    </row>
    <row r="33" spans="1:21" s="146" customFormat="1" ht="14.1">
      <c r="A33" s="412">
        <f>'a. Personnel'!A34</f>
        <v>0</v>
      </c>
      <c r="B33" s="413">
        <f>'a. Personnel'!B34</f>
        <v>0</v>
      </c>
      <c r="C33" s="474">
        <f>'a. Personnel'!E34</f>
        <v>0</v>
      </c>
      <c r="D33" s="83"/>
      <c r="E33" s="474">
        <f t="shared" si="1"/>
        <v>0</v>
      </c>
      <c r="F33" s="474">
        <f>'a. Personnel'!H34</f>
        <v>0</v>
      </c>
      <c r="G33" s="83"/>
      <c r="H33" s="474">
        <f t="shared" si="2"/>
        <v>0</v>
      </c>
      <c r="I33" s="482">
        <f t="shared" si="3"/>
        <v>0</v>
      </c>
    </row>
    <row r="34" spans="1:21" s="146" customFormat="1" ht="14.25" customHeight="1">
      <c r="A34" s="412">
        <f>'a. Personnel'!A35</f>
        <v>0</v>
      </c>
      <c r="B34" s="413">
        <f>'a. Personnel'!B35</f>
        <v>0</v>
      </c>
      <c r="C34" s="474">
        <f>'a. Personnel'!E35</f>
        <v>0</v>
      </c>
      <c r="D34" s="83"/>
      <c r="E34" s="474">
        <f t="shared" si="1"/>
        <v>0</v>
      </c>
      <c r="F34" s="474">
        <f>'a. Personnel'!H35</f>
        <v>0</v>
      </c>
      <c r="G34" s="83"/>
      <c r="H34" s="474">
        <f t="shared" si="2"/>
        <v>0</v>
      </c>
      <c r="I34" s="482">
        <f t="shared" si="3"/>
        <v>0</v>
      </c>
    </row>
    <row r="35" spans="1:21" s="146" customFormat="1" ht="14.25" customHeight="1" thickBot="1">
      <c r="A35" s="441">
        <f>'a. Personnel'!A36</f>
        <v>0</v>
      </c>
      <c r="B35" s="442">
        <f>'a. Personnel'!B36</f>
        <v>0</v>
      </c>
      <c r="C35" s="475">
        <f>'a. Personnel'!E36</f>
        <v>0</v>
      </c>
      <c r="D35" s="443"/>
      <c r="E35" s="475">
        <f t="shared" si="1"/>
        <v>0</v>
      </c>
      <c r="F35" s="475">
        <f>'a. Personnel'!H36</f>
        <v>0</v>
      </c>
      <c r="G35" s="443"/>
      <c r="H35" s="475">
        <f t="shared" si="2"/>
        <v>0</v>
      </c>
      <c r="I35" s="483">
        <f t="shared" si="3"/>
        <v>0</v>
      </c>
    </row>
    <row r="36" spans="1:21" s="146" customFormat="1" ht="14.25" customHeight="1">
      <c r="A36" s="671" t="s">
        <v>94</v>
      </c>
      <c r="B36" s="672"/>
      <c r="C36" s="444"/>
      <c r="D36" s="445"/>
      <c r="E36" s="476">
        <f>SUMIF($A$7:$A$35,"Administrative",E7:E35)</f>
        <v>0</v>
      </c>
      <c r="F36" s="477"/>
      <c r="G36" s="445"/>
      <c r="H36" s="476">
        <f>SUMIF($A$7:$A$35,"Administrative",H7:H35)</f>
        <v>0</v>
      </c>
      <c r="I36" s="484">
        <f>SUM(E36+H36)</f>
        <v>0</v>
      </c>
    </row>
    <row r="37" spans="1:21" s="146" customFormat="1" ht="26.25" customHeight="1" thickBot="1">
      <c r="A37" s="673" t="s">
        <v>95</v>
      </c>
      <c r="B37" s="674"/>
      <c r="C37" s="251"/>
      <c r="D37" s="252"/>
      <c r="E37" s="478">
        <f>SUMIF($A$7:$A$35,"Rebate Funds: Rebate Delivery",E7:E35)</f>
        <v>0</v>
      </c>
      <c r="F37" s="479"/>
      <c r="G37" s="252"/>
      <c r="H37" s="478">
        <f>SUMIF($A$7:$A$35,"Rebate Funds: Rebate Delivery",H7:H35)</f>
        <v>0</v>
      </c>
      <c r="I37" s="485">
        <f t="shared" si="3"/>
        <v>0</v>
      </c>
    </row>
    <row r="38" spans="1:21" s="144" customFormat="1" ht="13.5" thickBot="1">
      <c r="A38" s="701" t="s">
        <v>96</v>
      </c>
      <c r="B38" s="702"/>
      <c r="C38" s="253"/>
      <c r="D38" s="254"/>
      <c r="E38" s="480">
        <f>SUM(E36:E37)</f>
        <v>0</v>
      </c>
      <c r="F38" s="481"/>
      <c r="G38" s="254"/>
      <c r="H38" s="480">
        <f>SUM(H36:H37)</f>
        <v>0</v>
      </c>
      <c r="I38" s="486">
        <f>SUM(I36:I37)</f>
        <v>0</v>
      </c>
      <c r="J38" s="143"/>
      <c r="K38" s="143"/>
      <c r="L38" s="143"/>
      <c r="M38" s="143"/>
      <c r="N38" s="143"/>
      <c r="O38" s="143"/>
      <c r="P38" s="143"/>
      <c r="Q38" s="143"/>
      <c r="R38" s="143"/>
      <c r="S38" s="143"/>
      <c r="T38" s="143"/>
      <c r="U38" s="143"/>
    </row>
    <row r="39" spans="1:21" s="144" customFormat="1" ht="12.95" thickBot="1">
      <c r="A39" s="255"/>
      <c r="B39" s="255"/>
      <c r="C39" s="256"/>
      <c r="D39" s="223"/>
      <c r="E39" s="223"/>
      <c r="F39" s="223"/>
      <c r="G39" s="223"/>
      <c r="H39" s="223"/>
      <c r="I39" s="223"/>
      <c r="J39" s="224"/>
      <c r="K39" s="221"/>
      <c r="L39" s="143"/>
      <c r="M39" s="143"/>
      <c r="N39" s="143"/>
      <c r="O39" s="143"/>
      <c r="P39" s="143"/>
      <c r="Q39" s="143"/>
      <c r="R39" s="143"/>
      <c r="S39" s="143"/>
      <c r="T39" s="143"/>
      <c r="U39" s="143"/>
    </row>
    <row r="40" spans="1:21" s="144" customFormat="1" ht="30" customHeight="1" thickBot="1">
      <c r="A40" s="698" t="s">
        <v>97</v>
      </c>
      <c r="B40" s="699"/>
      <c r="C40" s="699"/>
      <c r="D40" s="699"/>
      <c r="E40" s="699"/>
      <c r="F40" s="699"/>
      <c r="G40" s="699"/>
      <c r="H40" s="699"/>
      <c r="I40" s="700"/>
      <c r="J40" s="145"/>
      <c r="K40" s="145"/>
      <c r="L40" s="143"/>
      <c r="M40" s="143"/>
      <c r="N40" s="143"/>
      <c r="O40" s="143"/>
      <c r="P40" s="143"/>
      <c r="Q40" s="143"/>
      <c r="R40" s="143"/>
      <c r="S40" s="143"/>
      <c r="T40" s="143"/>
      <c r="U40" s="143"/>
    </row>
    <row r="41" spans="1:21" s="144" customFormat="1" ht="17.25" customHeight="1">
      <c r="A41" s="677" t="s">
        <v>98</v>
      </c>
      <c r="B41" s="678"/>
      <c r="C41" s="678"/>
      <c r="D41" s="678"/>
      <c r="E41" s="678"/>
      <c r="F41" s="678"/>
      <c r="G41" s="678"/>
      <c r="H41" s="678"/>
      <c r="I41" s="679"/>
      <c r="J41" s="192"/>
      <c r="K41" s="192"/>
      <c r="L41" s="143"/>
      <c r="M41" s="143"/>
      <c r="N41" s="143"/>
      <c r="O41" s="143"/>
      <c r="P41" s="143"/>
      <c r="Q41" s="143"/>
      <c r="R41" s="143"/>
      <c r="S41" s="143"/>
      <c r="T41" s="143"/>
      <c r="U41" s="143"/>
    </row>
    <row r="42" spans="1:21" s="144" customFormat="1" ht="30.75" customHeight="1">
      <c r="A42" s="680"/>
      <c r="B42" s="681"/>
      <c r="C42" s="681"/>
      <c r="D42" s="681"/>
      <c r="E42" s="681"/>
      <c r="F42" s="681"/>
      <c r="G42" s="681"/>
      <c r="H42" s="681"/>
      <c r="I42" s="682"/>
      <c r="J42" s="257"/>
      <c r="K42" s="257"/>
      <c r="L42" s="143"/>
      <c r="M42" s="143"/>
      <c r="N42" s="143"/>
      <c r="O42" s="143"/>
      <c r="P42" s="143"/>
      <c r="Q42" s="143"/>
      <c r="R42" s="143"/>
      <c r="S42" s="143"/>
      <c r="T42" s="143"/>
      <c r="U42" s="143"/>
    </row>
    <row r="43" spans="1:21" s="144" customFormat="1" ht="12.75" customHeight="1">
      <c r="A43" s="680"/>
      <c r="B43" s="681"/>
      <c r="C43" s="681"/>
      <c r="D43" s="681"/>
      <c r="E43" s="681"/>
      <c r="F43" s="681"/>
      <c r="G43" s="681"/>
      <c r="H43" s="681"/>
      <c r="I43" s="682"/>
      <c r="J43" s="192"/>
      <c r="K43" s="192"/>
      <c r="L43" s="143"/>
      <c r="M43" s="143"/>
      <c r="N43" s="143"/>
      <c r="O43" s="143"/>
      <c r="P43" s="143"/>
      <c r="Q43" s="143"/>
      <c r="R43" s="143"/>
      <c r="S43" s="143"/>
      <c r="T43" s="143"/>
      <c r="U43" s="143"/>
    </row>
    <row r="44" spans="1:21" s="144" customFormat="1" ht="70.5" customHeight="1" thickBot="1">
      <c r="A44" s="683"/>
      <c r="B44" s="684"/>
      <c r="C44" s="684"/>
      <c r="D44" s="684"/>
      <c r="E44" s="684"/>
      <c r="F44" s="684"/>
      <c r="G44" s="684"/>
      <c r="H44" s="684"/>
      <c r="I44" s="685"/>
      <c r="J44" s="257"/>
      <c r="K44" s="257"/>
      <c r="L44" s="143"/>
      <c r="M44" s="143"/>
      <c r="N44" s="143"/>
      <c r="O44" s="143"/>
      <c r="P44" s="143"/>
      <c r="Q44" s="143"/>
      <c r="R44" s="143"/>
      <c r="S44" s="143"/>
      <c r="T44" s="143"/>
      <c r="U44" s="143"/>
    </row>
    <row r="45" spans="1:21" s="144" customFormat="1" ht="9" customHeight="1" thickBot="1">
      <c r="A45" s="690"/>
      <c r="B45" s="690"/>
      <c r="C45" s="690"/>
      <c r="D45" s="690"/>
      <c r="E45" s="690"/>
      <c r="F45" s="690"/>
      <c r="G45" s="690"/>
      <c r="H45" s="690"/>
      <c r="I45" s="690"/>
      <c r="J45" s="690"/>
      <c r="K45" s="690"/>
      <c r="L45" s="690"/>
      <c r="M45" s="192"/>
      <c r="N45" s="143"/>
      <c r="O45" s="143"/>
      <c r="P45" s="143"/>
      <c r="Q45" s="143"/>
      <c r="R45" s="143"/>
      <c r="S45" s="143"/>
      <c r="T45" s="143"/>
      <c r="U45" s="143"/>
    </row>
    <row r="46" spans="1:21" s="144" customFormat="1" ht="38.25" customHeight="1" thickBot="1">
      <c r="A46" s="686" t="s">
        <v>99</v>
      </c>
      <c r="B46" s="687"/>
      <c r="C46" s="687"/>
      <c r="D46" s="687"/>
      <c r="E46" s="687"/>
      <c r="F46" s="687"/>
      <c r="G46" s="687"/>
      <c r="H46" s="687"/>
      <c r="I46" s="688"/>
      <c r="J46" s="143"/>
      <c r="K46" s="143"/>
      <c r="L46" s="143"/>
      <c r="M46" s="143"/>
      <c r="N46" s="143"/>
      <c r="O46" s="143"/>
      <c r="P46" s="143"/>
      <c r="Q46" s="143"/>
      <c r="R46" s="143"/>
      <c r="S46" s="143"/>
      <c r="T46" s="143"/>
      <c r="U46" s="143"/>
    </row>
    <row r="47" spans="1:21" s="144" customFormat="1">
      <c r="A47" s="143"/>
      <c r="B47" s="143"/>
      <c r="C47" s="143"/>
      <c r="D47" s="143"/>
      <c r="E47" s="143"/>
      <c r="F47" s="143"/>
      <c r="G47" s="143"/>
      <c r="H47" s="143"/>
      <c r="I47" s="143"/>
      <c r="J47" s="143"/>
      <c r="K47" s="143"/>
      <c r="L47" s="143"/>
      <c r="M47" s="143"/>
      <c r="N47" s="143"/>
      <c r="O47" s="143"/>
      <c r="P47" s="143"/>
      <c r="Q47" s="143"/>
      <c r="R47" s="143"/>
      <c r="S47" s="143"/>
      <c r="T47" s="143"/>
      <c r="U47" s="143"/>
    </row>
    <row r="48" spans="1:21" s="144" customFormat="1">
      <c r="A48" s="143"/>
      <c r="B48" s="143"/>
      <c r="C48" s="143"/>
      <c r="D48" s="143"/>
      <c r="E48" s="143"/>
      <c r="F48" s="143"/>
      <c r="G48" s="143"/>
      <c r="H48" s="143"/>
      <c r="I48" s="143"/>
      <c r="J48" s="143"/>
      <c r="K48" s="143"/>
      <c r="L48" s="143"/>
      <c r="M48" s="143"/>
      <c r="N48" s="143"/>
      <c r="O48" s="143"/>
      <c r="P48" s="143"/>
      <c r="Q48" s="143"/>
      <c r="R48" s="143"/>
      <c r="S48" s="143"/>
      <c r="T48" s="143"/>
      <c r="U48" s="143"/>
    </row>
    <row r="49" spans="1:21" s="144" customFormat="1">
      <c r="A49" s="143"/>
      <c r="B49" s="143"/>
      <c r="C49" s="143"/>
      <c r="D49" s="143"/>
      <c r="E49" s="143"/>
      <c r="F49" s="143"/>
      <c r="G49" s="143"/>
      <c r="H49" s="143"/>
      <c r="I49" s="143"/>
      <c r="J49" s="143"/>
      <c r="K49" s="143"/>
      <c r="L49" s="143"/>
      <c r="M49" s="143"/>
      <c r="N49" s="143"/>
      <c r="O49" s="143"/>
      <c r="P49" s="143"/>
      <c r="Q49" s="143"/>
      <c r="R49" s="143"/>
      <c r="S49" s="143"/>
      <c r="T49" s="143"/>
      <c r="U49" s="143"/>
    </row>
    <row r="50" spans="1:21" s="144" customFormat="1">
      <c r="A50" s="143"/>
      <c r="B50" s="143"/>
      <c r="C50" s="143"/>
      <c r="D50" s="143"/>
      <c r="E50" s="143"/>
      <c r="F50" s="143"/>
      <c r="G50" s="143"/>
      <c r="H50" s="143"/>
      <c r="I50" s="143"/>
      <c r="J50" s="143"/>
      <c r="K50" s="143"/>
      <c r="L50" s="143"/>
      <c r="M50" s="143"/>
      <c r="N50" s="143"/>
      <c r="O50" s="143"/>
      <c r="P50" s="143"/>
      <c r="Q50" s="143"/>
      <c r="R50" s="143"/>
      <c r="S50" s="143"/>
      <c r="T50" s="143"/>
      <c r="U50" s="143"/>
    </row>
    <row r="51" spans="1:21" s="144" customFormat="1">
      <c r="A51" s="143"/>
      <c r="B51" s="143"/>
      <c r="C51" s="143"/>
      <c r="D51" s="143"/>
      <c r="E51" s="143"/>
      <c r="F51" s="143"/>
      <c r="G51" s="143"/>
      <c r="H51" s="143"/>
      <c r="I51" s="143"/>
      <c r="J51" s="143"/>
      <c r="K51" s="143"/>
      <c r="L51" s="143"/>
      <c r="M51" s="143"/>
      <c r="N51" s="143"/>
      <c r="O51" s="143"/>
      <c r="P51" s="143"/>
      <c r="Q51" s="143"/>
      <c r="R51" s="143"/>
      <c r="S51" s="143"/>
      <c r="T51" s="143"/>
      <c r="U51" s="143"/>
    </row>
    <row r="52" spans="1:21" s="144" customFormat="1">
      <c r="A52" s="143"/>
      <c r="B52" s="143"/>
      <c r="C52" s="143"/>
      <c r="D52" s="143"/>
      <c r="E52" s="143"/>
      <c r="F52" s="143"/>
      <c r="G52" s="143"/>
      <c r="H52" s="143"/>
      <c r="I52" s="143"/>
      <c r="J52" s="143"/>
      <c r="K52" s="143"/>
      <c r="L52" s="143"/>
      <c r="M52" s="143"/>
      <c r="N52" s="143"/>
      <c r="O52" s="143"/>
      <c r="P52" s="143"/>
      <c r="Q52" s="143"/>
      <c r="R52" s="143"/>
      <c r="S52" s="143"/>
      <c r="T52" s="143"/>
      <c r="U52" s="143"/>
    </row>
    <row r="53" spans="1:21" s="144" customFormat="1">
      <c r="A53" s="143"/>
      <c r="B53" s="143"/>
      <c r="C53" s="143"/>
      <c r="D53" s="143"/>
      <c r="E53" s="143"/>
      <c r="F53" s="143"/>
      <c r="G53" s="143"/>
      <c r="H53" s="143"/>
      <c r="I53" s="143"/>
      <c r="J53" s="143"/>
      <c r="K53" s="143"/>
      <c r="L53" s="143"/>
      <c r="M53" s="143"/>
      <c r="N53" s="143"/>
      <c r="O53" s="143"/>
      <c r="P53" s="143"/>
      <c r="Q53" s="143"/>
      <c r="R53" s="143"/>
      <c r="S53" s="143"/>
      <c r="T53" s="143"/>
      <c r="U53" s="143"/>
    </row>
    <row r="54" spans="1:21" s="144" customFormat="1">
      <c r="A54" s="143"/>
      <c r="B54" s="143"/>
      <c r="C54" s="143"/>
      <c r="D54" s="143"/>
      <c r="E54" s="143"/>
      <c r="F54" s="143"/>
      <c r="G54" s="143"/>
      <c r="H54" s="143"/>
      <c r="I54" s="143"/>
      <c r="J54" s="143"/>
      <c r="K54" s="143"/>
      <c r="L54" s="143"/>
      <c r="M54" s="143"/>
      <c r="N54" s="143"/>
      <c r="O54" s="143"/>
      <c r="P54" s="143"/>
      <c r="Q54" s="143"/>
      <c r="R54" s="143"/>
      <c r="S54" s="143"/>
      <c r="T54" s="143"/>
      <c r="U54" s="143"/>
    </row>
    <row r="55" spans="1:21" s="144" customFormat="1">
      <c r="A55" s="143"/>
      <c r="B55" s="143"/>
      <c r="C55" s="143"/>
      <c r="D55" s="143"/>
      <c r="E55" s="143"/>
      <c r="F55" s="143"/>
      <c r="G55" s="143"/>
      <c r="H55" s="143"/>
      <c r="I55" s="143"/>
      <c r="J55" s="143"/>
      <c r="K55" s="143"/>
      <c r="L55" s="143"/>
      <c r="M55" s="143"/>
      <c r="N55" s="143"/>
      <c r="O55" s="143"/>
      <c r="P55" s="143"/>
      <c r="Q55" s="143"/>
      <c r="R55" s="143"/>
      <c r="S55" s="143"/>
      <c r="T55" s="143"/>
      <c r="U55" s="143"/>
    </row>
    <row r="56" spans="1:21" s="144" customFormat="1">
      <c r="A56" s="143"/>
      <c r="B56" s="143"/>
      <c r="C56" s="143"/>
      <c r="D56" s="143"/>
      <c r="E56" s="143"/>
      <c r="F56" s="143"/>
      <c r="G56" s="143"/>
      <c r="H56" s="143"/>
      <c r="I56" s="143"/>
      <c r="J56" s="143"/>
      <c r="K56" s="143"/>
      <c r="L56" s="143"/>
      <c r="M56" s="143"/>
      <c r="N56" s="143"/>
      <c r="O56" s="143"/>
      <c r="P56" s="143"/>
      <c r="Q56" s="143"/>
      <c r="R56" s="143"/>
      <c r="S56" s="143"/>
      <c r="T56" s="143"/>
      <c r="U56" s="143"/>
    </row>
    <row r="57" spans="1:21" s="144" customFormat="1">
      <c r="A57" s="143"/>
      <c r="B57" s="143"/>
      <c r="C57" s="143"/>
      <c r="D57" s="143"/>
      <c r="E57" s="143"/>
      <c r="F57" s="143"/>
      <c r="G57" s="143"/>
      <c r="H57" s="143"/>
      <c r="I57" s="143"/>
      <c r="J57" s="143"/>
      <c r="K57" s="143"/>
      <c r="L57" s="143"/>
      <c r="M57" s="143"/>
      <c r="N57" s="143"/>
      <c r="O57" s="143"/>
      <c r="P57" s="143"/>
      <c r="Q57" s="143"/>
      <c r="R57" s="143"/>
      <c r="S57" s="143"/>
      <c r="T57" s="143"/>
      <c r="U57" s="143"/>
    </row>
    <row r="58" spans="1:21" s="144" customFormat="1">
      <c r="A58" s="143"/>
      <c r="B58" s="143"/>
      <c r="C58" s="143"/>
      <c r="D58" s="143"/>
      <c r="E58" s="143"/>
      <c r="F58" s="143"/>
      <c r="G58" s="143"/>
      <c r="H58" s="143"/>
      <c r="I58" s="143"/>
      <c r="J58" s="143"/>
      <c r="K58" s="143"/>
      <c r="L58" s="143"/>
      <c r="M58" s="143"/>
      <c r="N58" s="143"/>
      <c r="O58" s="143"/>
      <c r="P58" s="143"/>
      <c r="Q58" s="143"/>
      <c r="R58" s="143"/>
      <c r="S58" s="143"/>
      <c r="T58" s="143"/>
      <c r="U58" s="143"/>
    </row>
    <row r="59" spans="1:21" s="144" customFormat="1">
      <c r="A59" s="143"/>
      <c r="B59" s="143"/>
      <c r="C59" s="143"/>
      <c r="D59" s="143"/>
      <c r="E59" s="143"/>
      <c r="F59" s="143"/>
      <c r="G59" s="143"/>
      <c r="H59" s="143"/>
      <c r="I59" s="143"/>
      <c r="J59" s="143"/>
      <c r="K59" s="143"/>
      <c r="L59" s="143"/>
      <c r="M59" s="143"/>
      <c r="N59" s="143"/>
      <c r="O59" s="143"/>
      <c r="P59" s="143"/>
      <c r="Q59" s="143"/>
      <c r="R59" s="143"/>
      <c r="S59" s="143"/>
      <c r="T59" s="143"/>
      <c r="U59" s="143"/>
    </row>
    <row r="60" spans="1:21" s="144" customFormat="1">
      <c r="A60" s="143"/>
      <c r="B60" s="143"/>
      <c r="C60" s="143"/>
      <c r="D60" s="143"/>
      <c r="E60" s="143"/>
      <c r="F60" s="143"/>
      <c r="G60" s="143"/>
      <c r="H60" s="143"/>
      <c r="I60" s="143"/>
      <c r="J60" s="143"/>
      <c r="K60" s="143"/>
      <c r="L60" s="143"/>
      <c r="M60" s="143"/>
      <c r="N60" s="143"/>
      <c r="O60" s="143"/>
      <c r="P60" s="143"/>
      <c r="Q60" s="143"/>
      <c r="R60" s="143"/>
      <c r="S60" s="143"/>
      <c r="T60" s="143"/>
      <c r="U60" s="143"/>
    </row>
    <row r="61" spans="1:21" s="144" customFormat="1">
      <c r="A61" s="143"/>
      <c r="B61" s="143"/>
      <c r="C61" s="143"/>
      <c r="D61" s="143"/>
      <c r="E61" s="143"/>
      <c r="F61" s="143"/>
      <c r="G61" s="143"/>
      <c r="H61" s="143"/>
      <c r="I61" s="143"/>
      <c r="J61" s="143"/>
      <c r="K61" s="143"/>
      <c r="L61" s="143"/>
      <c r="M61" s="143"/>
      <c r="N61" s="143"/>
      <c r="O61" s="143"/>
      <c r="P61" s="143"/>
      <c r="Q61" s="143"/>
      <c r="R61" s="143"/>
      <c r="S61" s="143"/>
      <c r="T61" s="143"/>
      <c r="U61" s="143"/>
    </row>
    <row r="62" spans="1:21" s="144" customFormat="1">
      <c r="A62" s="143"/>
      <c r="B62" s="143"/>
      <c r="C62" s="143"/>
      <c r="D62" s="143"/>
      <c r="E62" s="143"/>
      <c r="F62" s="143"/>
      <c r="G62" s="143"/>
      <c r="H62" s="143"/>
      <c r="I62" s="143"/>
      <c r="J62" s="143"/>
      <c r="K62" s="143"/>
      <c r="L62" s="143"/>
      <c r="M62" s="143"/>
      <c r="N62" s="143"/>
      <c r="O62" s="143"/>
      <c r="P62" s="143"/>
      <c r="Q62" s="143"/>
      <c r="R62" s="143"/>
      <c r="S62" s="143"/>
      <c r="T62" s="143"/>
      <c r="U62" s="143"/>
    </row>
    <row r="63" spans="1:21" s="144" customFormat="1">
      <c r="A63" s="143"/>
      <c r="B63" s="143"/>
      <c r="C63" s="143"/>
      <c r="D63" s="143"/>
      <c r="E63" s="143"/>
      <c r="F63" s="143"/>
      <c r="G63" s="143"/>
      <c r="H63" s="143"/>
      <c r="I63" s="143"/>
      <c r="J63" s="143"/>
      <c r="K63" s="143"/>
      <c r="L63" s="143"/>
      <c r="M63" s="143"/>
      <c r="N63" s="143"/>
      <c r="O63" s="143"/>
      <c r="P63" s="143"/>
      <c r="Q63" s="143"/>
      <c r="R63" s="143"/>
      <c r="S63" s="143"/>
      <c r="T63" s="143"/>
      <c r="U63" s="143"/>
    </row>
    <row r="64" spans="1:21" s="144" customFormat="1">
      <c r="A64" s="143"/>
      <c r="B64" s="143"/>
      <c r="C64" s="143"/>
      <c r="D64" s="143"/>
      <c r="E64" s="143"/>
      <c r="F64" s="143"/>
      <c r="G64" s="143"/>
      <c r="H64" s="143"/>
      <c r="I64" s="143"/>
      <c r="J64" s="143"/>
      <c r="K64" s="143"/>
      <c r="L64" s="143"/>
      <c r="M64" s="143"/>
      <c r="N64" s="143"/>
      <c r="O64" s="143"/>
      <c r="P64" s="143"/>
      <c r="Q64" s="143"/>
      <c r="R64" s="143"/>
      <c r="S64" s="143"/>
      <c r="T64" s="143"/>
      <c r="U64" s="143"/>
    </row>
    <row r="65" spans="1:21" s="144" customFormat="1">
      <c r="A65" s="143"/>
      <c r="B65" s="143"/>
      <c r="C65" s="143"/>
      <c r="D65" s="143"/>
      <c r="E65" s="143"/>
      <c r="F65" s="143"/>
      <c r="G65" s="143"/>
      <c r="H65" s="143"/>
      <c r="I65" s="143"/>
      <c r="J65" s="143"/>
      <c r="K65" s="143"/>
      <c r="L65" s="143"/>
      <c r="M65" s="143"/>
      <c r="N65" s="143"/>
      <c r="O65" s="143"/>
      <c r="P65" s="143"/>
      <c r="Q65" s="143"/>
      <c r="R65" s="143"/>
      <c r="S65" s="143"/>
      <c r="T65" s="143"/>
      <c r="U65" s="143"/>
    </row>
    <row r="66" spans="1:21" s="144" customFormat="1">
      <c r="A66" s="143"/>
      <c r="B66" s="143"/>
      <c r="C66" s="143"/>
      <c r="D66" s="143"/>
      <c r="E66" s="143"/>
      <c r="F66" s="143"/>
      <c r="G66" s="143"/>
      <c r="H66" s="143"/>
      <c r="I66" s="143"/>
      <c r="J66" s="143"/>
      <c r="K66" s="143"/>
      <c r="L66" s="143"/>
      <c r="M66" s="143"/>
      <c r="N66" s="143"/>
      <c r="O66" s="143"/>
      <c r="P66" s="143"/>
      <c r="Q66" s="143"/>
      <c r="R66" s="143"/>
      <c r="S66" s="143"/>
      <c r="T66" s="143"/>
      <c r="U66" s="143"/>
    </row>
    <row r="67" spans="1:21" s="144" customFormat="1">
      <c r="A67" s="143"/>
      <c r="B67" s="143"/>
      <c r="C67" s="143"/>
      <c r="D67" s="143"/>
      <c r="E67" s="143"/>
      <c r="F67" s="143"/>
      <c r="G67" s="143"/>
      <c r="H67" s="143"/>
      <c r="I67" s="143"/>
      <c r="J67" s="143"/>
      <c r="K67" s="143"/>
      <c r="L67" s="143"/>
      <c r="M67" s="143"/>
      <c r="N67" s="143"/>
      <c r="O67" s="143"/>
      <c r="P67" s="143"/>
      <c r="Q67" s="143"/>
      <c r="R67" s="143"/>
      <c r="S67" s="143"/>
      <c r="T67" s="143"/>
      <c r="U67" s="143"/>
    </row>
    <row r="68" spans="1:21" s="144" customFormat="1">
      <c r="A68" s="143"/>
      <c r="B68" s="143"/>
      <c r="C68" s="143"/>
      <c r="D68" s="143"/>
      <c r="E68" s="143"/>
      <c r="F68" s="143"/>
      <c r="G68" s="143"/>
      <c r="H68" s="143"/>
      <c r="I68" s="143"/>
      <c r="J68" s="143"/>
      <c r="K68" s="143"/>
      <c r="L68" s="143"/>
      <c r="M68" s="143"/>
      <c r="N68" s="143"/>
      <c r="O68" s="143"/>
      <c r="P68" s="143"/>
      <c r="Q68" s="143"/>
      <c r="R68" s="143"/>
      <c r="S68" s="143"/>
      <c r="T68" s="143"/>
      <c r="U68" s="143"/>
    </row>
    <row r="69" spans="1:21" s="144" customFormat="1">
      <c r="A69" s="143"/>
      <c r="B69" s="143"/>
      <c r="C69" s="143"/>
      <c r="D69" s="143"/>
      <c r="E69" s="143"/>
      <c r="F69" s="143"/>
      <c r="G69" s="143"/>
      <c r="H69" s="143"/>
      <c r="I69" s="143"/>
      <c r="J69" s="143"/>
      <c r="K69" s="143"/>
      <c r="L69" s="143"/>
      <c r="M69" s="143"/>
      <c r="N69" s="143"/>
      <c r="O69" s="143"/>
      <c r="P69" s="143"/>
      <c r="Q69" s="143"/>
      <c r="R69" s="143"/>
      <c r="S69" s="143"/>
      <c r="T69" s="143"/>
      <c r="U69" s="143"/>
    </row>
    <row r="70" spans="1:21" s="144" customFormat="1">
      <c r="A70" s="143"/>
      <c r="B70" s="143"/>
      <c r="C70" s="143"/>
      <c r="D70" s="143"/>
      <c r="E70" s="143"/>
      <c r="F70" s="143"/>
      <c r="G70" s="143"/>
      <c r="H70" s="143"/>
      <c r="I70" s="143"/>
      <c r="J70" s="143"/>
      <c r="K70" s="143"/>
      <c r="L70" s="143"/>
      <c r="M70" s="143"/>
      <c r="N70" s="143"/>
      <c r="O70" s="143"/>
      <c r="P70" s="143"/>
      <c r="Q70" s="143"/>
      <c r="R70" s="143"/>
      <c r="S70" s="143"/>
      <c r="T70" s="143"/>
      <c r="U70" s="143"/>
    </row>
    <row r="71" spans="1:21" s="144" customFormat="1">
      <c r="A71" s="143"/>
      <c r="B71" s="143"/>
      <c r="C71" s="143"/>
      <c r="D71" s="143"/>
      <c r="E71" s="143"/>
      <c r="F71" s="143"/>
      <c r="G71" s="143"/>
      <c r="H71" s="143"/>
      <c r="I71" s="143"/>
      <c r="J71" s="143"/>
      <c r="K71" s="143"/>
      <c r="L71" s="143"/>
      <c r="M71" s="143"/>
      <c r="N71" s="143"/>
      <c r="O71" s="143"/>
      <c r="P71" s="143"/>
      <c r="Q71" s="143"/>
      <c r="R71" s="143"/>
      <c r="S71" s="143"/>
      <c r="T71" s="143"/>
      <c r="U71" s="143"/>
    </row>
    <row r="72" spans="1:21" s="144" customFormat="1">
      <c r="A72" s="143"/>
      <c r="B72" s="143"/>
      <c r="C72" s="143"/>
      <c r="D72" s="143"/>
      <c r="E72" s="143"/>
      <c r="F72" s="143"/>
      <c r="G72" s="143"/>
      <c r="H72" s="143"/>
      <c r="I72" s="143"/>
      <c r="J72" s="143"/>
      <c r="K72" s="143"/>
      <c r="L72" s="143"/>
      <c r="M72" s="143"/>
      <c r="N72" s="143"/>
      <c r="O72" s="143"/>
      <c r="P72" s="143"/>
      <c r="Q72" s="143"/>
      <c r="R72" s="143"/>
      <c r="S72" s="143"/>
      <c r="T72" s="143"/>
      <c r="U72" s="143"/>
    </row>
    <row r="73" spans="1:21" s="144" customFormat="1">
      <c r="A73" s="143"/>
      <c r="B73" s="143"/>
      <c r="C73" s="143"/>
      <c r="D73" s="143"/>
      <c r="E73" s="143"/>
      <c r="F73" s="143"/>
      <c r="G73" s="143"/>
      <c r="H73" s="143"/>
      <c r="I73" s="143"/>
      <c r="J73" s="143"/>
      <c r="K73" s="143"/>
      <c r="L73" s="143"/>
      <c r="M73" s="143"/>
      <c r="N73" s="143"/>
      <c r="O73" s="143"/>
      <c r="P73" s="143"/>
      <c r="Q73" s="143"/>
      <c r="R73" s="143"/>
      <c r="S73" s="143"/>
      <c r="T73" s="143"/>
      <c r="U73" s="143"/>
    </row>
    <row r="74" spans="1:21" s="144" customFormat="1">
      <c r="A74" s="143"/>
      <c r="B74" s="143"/>
      <c r="C74" s="143"/>
      <c r="D74" s="143"/>
      <c r="E74" s="143"/>
      <c r="F74" s="143"/>
      <c r="G74" s="143"/>
      <c r="H74" s="143"/>
      <c r="I74" s="143"/>
      <c r="J74" s="143"/>
      <c r="K74" s="143"/>
      <c r="L74" s="143"/>
      <c r="M74" s="143"/>
      <c r="N74" s="143"/>
      <c r="O74" s="143"/>
      <c r="P74" s="143"/>
      <c r="Q74" s="143"/>
      <c r="R74" s="143"/>
      <c r="S74" s="143"/>
      <c r="T74" s="143"/>
      <c r="U74" s="143"/>
    </row>
    <row r="75" spans="1:21" s="144" customFormat="1">
      <c r="A75" s="143"/>
      <c r="B75" s="143"/>
      <c r="C75" s="143"/>
      <c r="D75" s="143"/>
      <c r="E75" s="143"/>
      <c r="F75" s="143"/>
      <c r="G75" s="143"/>
      <c r="H75" s="143"/>
      <c r="I75" s="143"/>
      <c r="J75" s="143"/>
      <c r="K75" s="143"/>
      <c r="L75" s="143"/>
      <c r="M75" s="143"/>
      <c r="N75" s="143"/>
      <c r="O75" s="143"/>
      <c r="P75" s="143"/>
      <c r="Q75" s="143"/>
      <c r="R75" s="143"/>
      <c r="S75" s="143"/>
      <c r="T75" s="143"/>
      <c r="U75" s="143"/>
    </row>
    <row r="76" spans="1:21" s="144" customFormat="1">
      <c r="A76" s="143"/>
      <c r="B76" s="143"/>
      <c r="C76" s="143"/>
      <c r="D76" s="143"/>
      <c r="E76" s="143"/>
      <c r="F76" s="143"/>
      <c r="G76" s="143"/>
      <c r="H76" s="143"/>
      <c r="I76" s="143"/>
      <c r="J76" s="143"/>
      <c r="K76" s="143"/>
      <c r="L76" s="143"/>
      <c r="M76" s="143"/>
      <c r="N76" s="143"/>
      <c r="O76" s="143"/>
      <c r="P76" s="143"/>
      <c r="Q76" s="143"/>
      <c r="R76" s="143"/>
      <c r="S76" s="143"/>
      <c r="T76" s="143"/>
      <c r="U76" s="143"/>
    </row>
    <row r="77" spans="1:21" s="144" customFormat="1">
      <c r="A77" s="143"/>
      <c r="B77" s="143"/>
      <c r="C77" s="143"/>
      <c r="D77" s="143"/>
      <c r="E77" s="143"/>
      <c r="F77" s="143"/>
      <c r="G77" s="143"/>
      <c r="H77" s="143"/>
      <c r="I77" s="143"/>
      <c r="J77" s="143"/>
      <c r="K77" s="143"/>
      <c r="L77" s="143"/>
      <c r="M77" s="143"/>
      <c r="N77" s="143"/>
      <c r="O77" s="143"/>
      <c r="P77" s="143"/>
      <c r="Q77" s="143"/>
      <c r="R77" s="143"/>
      <c r="S77" s="143"/>
      <c r="T77" s="143"/>
      <c r="U77" s="143"/>
    </row>
    <row r="78" spans="1:21" s="144" customFormat="1">
      <c r="A78" s="143"/>
      <c r="B78" s="143"/>
      <c r="C78" s="143"/>
      <c r="D78" s="143"/>
      <c r="E78" s="143"/>
      <c r="F78" s="143"/>
      <c r="G78" s="143"/>
      <c r="H78" s="143"/>
      <c r="I78" s="143"/>
      <c r="J78" s="143"/>
      <c r="K78" s="143"/>
      <c r="L78" s="143"/>
      <c r="M78" s="143"/>
      <c r="N78" s="143"/>
      <c r="O78" s="143"/>
      <c r="P78" s="143"/>
      <c r="Q78" s="143"/>
      <c r="R78" s="143"/>
      <c r="S78" s="143"/>
      <c r="T78" s="143"/>
      <c r="U78" s="143"/>
    </row>
    <row r="79" spans="1:21" s="144" customFormat="1">
      <c r="A79" s="143"/>
      <c r="B79" s="143"/>
      <c r="C79" s="143"/>
      <c r="D79" s="143"/>
      <c r="E79" s="143"/>
      <c r="F79" s="143"/>
      <c r="G79" s="143"/>
      <c r="H79" s="143"/>
      <c r="I79" s="143"/>
      <c r="J79" s="143"/>
      <c r="K79" s="143"/>
      <c r="L79" s="143"/>
      <c r="M79" s="143"/>
      <c r="N79" s="143"/>
      <c r="O79" s="143"/>
      <c r="P79" s="143"/>
      <c r="Q79" s="143"/>
      <c r="R79" s="143"/>
      <c r="S79" s="143"/>
      <c r="T79" s="143"/>
      <c r="U79" s="143"/>
    </row>
    <row r="80" spans="1:21" s="144" customFormat="1">
      <c r="A80" s="143"/>
      <c r="B80" s="143"/>
      <c r="C80" s="143"/>
      <c r="D80" s="143"/>
      <c r="E80" s="143"/>
      <c r="F80" s="143"/>
      <c r="G80" s="143"/>
      <c r="H80" s="143"/>
      <c r="I80" s="143"/>
      <c r="J80" s="143"/>
      <c r="K80" s="143"/>
      <c r="L80" s="143"/>
      <c r="M80" s="143"/>
      <c r="N80" s="143"/>
      <c r="O80" s="143"/>
      <c r="P80" s="143"/>
      <c r="Q80" s="143"/>
      <c r="R80" s="143"/>
      <c r="S80" s="143"/>
      <c r="T80" s="143"/>
      <c r="U80" s="143"/>
    </row>
    <row r="81" spans="13:21" s="144" customFormat="1">
      <c r="M81" s="143"/>
      <c r="N81" s="143"/>
      <c r="O81" s="143"/>
      <c r="P81" s="143"/>
      <c r="Q81" s="143"/>
      <c r="R81" s="143"/>
      <c r="S81" s="143"/>
      <c r="T81" s="143"/>
      <c r="U81" s="143"/>
    </row>
    <row r="82" spans="13:21" s="144" customFormat="1">
      <c r="M82" s="143"/>
      <c r="N82" s="143"/>
      <c r="O82" s="143"/>
      <c r="P82" s="143"/>
      <c r="Q82" s="143"/>
      <c r="R82" s="143"/>
      <c r="S82" s="143"/>
      <c r="T82" s="143"/>
      <c r="U82" s="143"/>
    </row>
    <row r="83" spans="13:21" s="144" customFormat="1">
      <c r="M83" s="143"/>
      <c r="N83" s="143"/>
      <c r="O83" s="143"/>
      <c r="P83" s="143"/>
      <c r="Q83" s="143"/>
      <c r="R83" s="143"/>
      <c r="S83" s="143"/>
      <c r="T83" s="143"/>
      <c r="U83" s="143"/>
    </row>
    <row r="84" spans="13:21" s="144" customFormat="1">
      <c r="M84" s="143"/>
      <c r="N84" s="143"/>
      <c r="O84" s="143"/>
      <c r="P84" s="143"/>
      <c r="Q84" s="143"/>
      <c r="R84" s="143"/>
      <c r="S84" s="143"/>
      <c r="T84" s="143"/>
      <c r="U84" s="143"/>
    </row>
    <row r="85" spans="13:21" s="144" customFormat="1">
      <c r="M85" s="143"/>
      <c r="N85" s="143"/>
      <c r="O85" s="143"/>
      <c r="P85" s="143"/>
      <c r="Q85" s="143"/>
      <c r="R85" s="143"/>
      <c r="S85" s="143"/>
      <c r="T85" s="143"/>
      <c r="U85" s="143"/>
    </row>
    <row r="86" spans="13:21" s="144" customFormat="1">
      <c r="M86" s="143"/>
      <c r="N86" s="143"/>
      <c r="O86" s="143"/>
      <c r="P86" s="143"/>
      <c r="Q86" s="143"/>
      <c r="R86" s="143"/>
      <c r="S86" s="143"/>
      <c r="T86" s="143"/>
      <c r="U86" s="143"/>
    </row>
    <row r="87" spans="13:21" s="144" customFormat="1">
      <c r="M87" s="143"/>
      <c r="N87" s="143"/>
      <c r="O87" s="143"/>
      <c r="P87" s="143"/>
      <c r="Q87" s="143"/>
      <c r="R87" s="143"/>
      <c r="S87" s="143"/>
      <c r="T87" s="143"/>
      <c r="U87" s="143"/>
    </row>
    <row r="88" spans="13:21" s="144" customFormat="1">
      <c r="M88" s="143"/>
      <c r="N88" s="143"/>
      <c r="O88" s="143"/>
      <c r="P88" s="143"/>
      <c r="Q88" s="143"/>
      <c r="R88" s="143"/>
      <c r="S88" s="143"/>
      <c r="T88" s="143"/>
      <c r="U88" s="143"/>
    </row>
    <row r="89" spans="13:21" s="144" customFormat="1">
      <c r="M89" s="143"/>
      <c r="N89" s="143"/>
      <c r="O89" s="143"/>
      <c r="P89" s="143"/>
      <c r="Q89" s="143"/>
      <c r="R89" s="143"/>
      <c r="S89" s="143"/>
      <c r="T89" s="143"/>
      <c r="U89" s="143"/>
    </row>
    <row r="90" spans="13:21" s="144" customFormat="1">
      <c r="M90" s="143"/>
      <c r="N90" s="143"/>
      <c r="O90" s="143"/>
      <c r="P90" s="143"/>
      <c r="Q90" s="143"/>
      <c r="R90" s="143"/>
      <c r="S90" s="143"/>
      <c r="T90" s="143"/>
      <c r="U90" s="143"/>
    </row>
    <row r="91" spans="13:21" s="144" customFormat="1">
      <c r="M91" s="143"/>
      <c r="N91" s="143"/>
      <c r="O91" s="143"/>
      <c r="P91" s="143"/>
      <c r="Q91" s="143"/>
      <c r="R91" s="143"/>
      <c r="S91" s="143"/>
      <c r="T91" s="143"/>
      <c r="U91" s="143"/>
    </row>
    <row r="92" spans="13:21" s="144" customFormat="1">
      <c r="M92" s="143"/>
      <c r="N92" s="143"/>
      <c r="O92" s="143"/>
      <c r="P92" s="143"/>
      <c r="Q92" s="143"/>
      <c r="R92" s="143"/>
      <c r="S92" s="143"/>
      <c r="T92" s="143"/>
      <c r="U92" s="143"/>
    </row>
    <row r="93" spans="13:21" s="144" customFormat="1">
      <c r="M93" s="143"/>
      <c r="N93" s="143"/>
      <c r="O93" s="143"/>
      <c r="P93" s="143"/>
      <c r="Q93" s="143"/>
      <c r="R93" s="143"/>
      <c r="S93" s="143"/>
      <c r="T93" s="143"/>
      <c r="U93" s="143"/>
    </row>
    <row r="94" spans="13:21" s="144" customFormat="1">
      <c r="M94" s="143"/>
      <c r="N94" s="143"/>
      <c r="O94" s="143"/>
      <c r="P94" s="143"/>
      <c r="Q94" s="143"/>
      <c r="R94" s="143"/>
      <c r="S94" s="143"/>
      <c r="T94" s="143"/>
      <c r="U94" s="143"/>
    </row>
    <row r="95" spans="13:21" s="144" customFormat="1">
      <c r="M95" s="143"/>
      <c r="N95" s="143"/>
      <c r="O95" s="143"/>
      <c r="P95" s="143"/>
      <c r="Q95" s="143"/>
      <c r="R95" s="143"/>
      <c r="S95" s="143"/>
      <c r="T95" s="143"/>
      <c r="U95" s="143"/>
    </row>
    <row r="96" spans="13:21" s="144" customFormat="1">
      <c r="M96" s="143"/>
      <c r="N96" s="143"/>
      <c r="O96" s="143"/>
      <c r="P96" s="143"/>
      <c r="Q96" s="143"/>
      <c r="R96" s="143"/>
      <c r="S96" s="143"/>
      <c r="T96" s="143"/>
      <c r="U96" s="143"/>
    </row>
    <row r="97" spans="13:21" s="144" customFormat="1">
      <c r="M97" s="143"/>
      <c r="N97" s="143"/>
      <c r="O97" s="143"/>
      <c r="P97" s="143"/>
      <c r="Q97" s="143"/>
      <c r="R97" s="143"/>
      <c r="S97" s="143"/>
      <c r="T97" s="143"/>
      <c r="U97" s="143"/>
    </row>
    <row r="98" spans="13:21" s="144" customFormat="1">
      <c r="M98" s="143"/>
      <c r="N98" s="143"/>
      <c r="O98" s="143"/>
      <c r="P98" s="143"/>
      <c r="Q98" s="143"/>
      <c r="R98" s="143"/>
      <c r="S98" s="143"/>
      <c r="T98" s="143"/>
      <c r="U98" s="143"/>
    </row>
    <row r="99" spans="13:21" s="144" customFormat="1">
      <c r="M99" s="143"/>
      <c r="N99" s="143"/>
      <c r="O99" s="143"/>
      <c r="P99" s="143"/>
      <c r="Q99" s="143"/>
      <c r="R99" s="143"/>
      <c r="S99" s="143"/>
      <c r="T99" s="143"/>
      <c r="U99" s="143"/>
    </row>
    <row r="100" spans="13:21" s="144" customFormat="1">
      <c r="M100" s="143"/>
      <c r="N100" s="143"/>
      <c r="O100" s="143"/>
      <c r="P100" s="143"/>
      <c r="Q100" s="143"/>
      <c r="R100" s="143"/>
      <c r="S100" s="143"/>
      <c r="T100" s="143"/>
      <c r="U100" s="143"/>
    </row>
    <row r="101" spans="13:21" s="144" customFormat="1">
      <c r="M101" s="143"/>
      <c r="N101" s="143"/>
      <c r="O101" s="143"/>
      <c r="P101" s="143"/>
      <c r="Q101" s="143"/>
      <c r="R101" s="143"/>
      <c r="S101" s="143"/>
      <c r="T101" s="143"/>
      <c r="U101" s="143"/>
    </row>
    <row r="102" spans="13:21" s="144" customFormat="1">
      <c r="M102" s="143"/>
      <c r="N102" s="143"/>
      <c r="O102" s="143"/>
      <c r="P102" s="143"/>
      <c r="Q102" s="143"/>
      <c r="R102" s="143"/>
      <c r="S102" s="143"/>
      <c r="T102" s="143"/>
      <c r="U102" s="143"/>
    </row>
    <row r="103" spans="13:21" s="144" customFormat="1">
      <c r="M103" s="143"/>
      <c r="N103" s="143"/>
      <c r="O103" s="143"/>
      <c r="P103" s="143"/>
      <c r="Q103" s="143"/>
      <c r="R103" s="143"/>
      <c r="S103" s="143"/>
      <c r="T103" s="143"/>
      <c r="U103" s="143"/>
    </row>
    <row r="104" spans="13:21" s="144" customFormat="1">
      <c r="M104" s="143"/>
      <c r="N104" s="143"/>
      <c r="O104" s="143"/>
      <c r="P104" s="143"/>
      <c r="Q104" s="143"/>
      <c r="R104" s="143"/>
      <c r="S104" s="143"/>
      <c r="T104" s="143"/>
      <c r="U104" s="143"/>
    </row>
    <row r="105" spans="13:21" s="144" customFormat="1">
      <c r="M105" s="143"/>
      <c r="N105" s="143"/>
      <c r="O105" s="143"/>
      <c r="P105" s="143"/>
      <c r="Q105" s="143"/>
      <c r="R105" s="143"/>
      <c r="S105" s="143"/>
      <c r="T105" s="143"/>
      <c r="U105" s="143"/>
    </row>
    <row r="106" spans="13:21" s="144" customFormat="1">
      <c r="M106" s="143"/>
      <c r="N106" s="143"/>
      <c r="O106" s="143"/>
      <c r="P106" s="143"/>
      <c r="Q106" s="143"/>
      <c r="R106" s="143"/>
      <c r="S106" s="143"/>
      <c r="T106" s="143"/>
      <c r="U106" s="143"/>
    </row>
    <row r="107" spans="13:21" s="144" customFormat="1">
      <c r="M107" s="143"/>
      <c r="N107" s="143"/>
      <c r="O107" s="143"/>
      <c r="P107" s="143"/>
      <c r="Q107" s="143"/>
      <c r="R107" s="143"/>
      <c r="S107" s="143"/>
      <c r="T107" s="143"/>
      <c r="U107" s="143"/>
    </row>
  </sheetData>
  <sheetProtection algorithmName="SHA-512" hashValue="L1yuVMTrsgqBrgAvv1QE71+Ql4nQefxjjI1ce/yrWSkitfxBzZC2ZmcEiWqA18SIxqRbBU/Bp3vriovVDXULRQ==" saltValue="TcoG+yssvjFTeyeq37oPTA==" spinCount="100000" sheet="1" formatCells="0" formatColumns="0" formatRows="0" insertRows="0" deleteRows="0"/>
  <customSheetViews>
    <customSheetView guid="{D7FF18E2-A72D-4088-BD59-9D74A43C39A8}" scale="90" showPageBreaks="1" fitToPage="1" printArea="1">
      <selection activeCell="F7" sqref="F7:F9"/>
      <pageMargins left="0" right="0" top="0" bottom="0" header="0" footer="0"/>
      <pageSetup scale="69" orientation="landscape" r:id="rId1"/>
      <headerFooter alignWithMargins="0">
        <oddFooter>&amp;Lb. Fringe Benefits</oddFooter>
      </headerFooter>
    </customSheetView>
    <customSheetView guid="{5BEC5FDE-32D0-42EF-8D2A-06DCBD4F05CC}" scale="90" showPageBreaks="1" fitToPage="1" printArea="1" topLeftCell="A7">
      <selection activeCell="M3" sqref="M3"/>
      <pageMargins left="0" right="0" top="0" bottom="0" header="0" footer="0"/>
      <pageSetup scale="69" orientation="landscape" r:id="rId2"/>
      <headerFooter alignWithMargins="0">
        <oddFooter>&amp;Lb. Fringe Benefits</oddFooter>
      </headerFooter>
    </customSheetView>
    <customSheetView guid="{712CE29F-EFCA-4968-A7C5-599F87319D6A}" scale="90" fitToPage="1">
      <selection activeCell="K10" sqref="K10"/>
      <pageMargins left="0" right="0" top="0" bottom="0" header="0" footer="0"/>
      <pageSetup scale="69" orientation="landscape" r:id="rId3"/>
      <headerFooter alignWithMargins="0">
        <oddFooter>&amp;Lb. Fringe Benefits</oddFooter>
      </headerFooter>
    </customSheetView>
    <customSheetView guid="{6588CF8C-0BB8-4786-9A46-0A2D10254132}" showPageBreaks="1" fitToPage="1" printArea="1">
      <selection activeCell="M10" sqref="M10"/>
      <pageMargins left="0" right="0" top="0" bottom="0" header="0" footer="0"/>
      <pageSetup scale="69" orientation="landscape" r:id="rId4"/>
      <headerFooter alignWithMargins="0">
        <oddFooter>&amp;Lb. Fringe Benefits</oddFooter>
      </headerFooter>
    </customSheetView>
    <customSheetView guid="{D5CEF8EB-A9A7-4458-BF65-8F18E34CBA87}" showPageBreaks="1" fitToPage="1" printArea="1">
      <selection activeCell="M18" sqref="M18"/>
      <pageMargins left="0" right="0" top="0" bottom="0" header="0" footer="0"/>
      <pageSetup scale="69" orientation="landscape" r:id="rId5"/>
      <headerFooter alignWithMargins="0">
        <oddFooter>&amp;Lb. Fringe Benefits</oddFooter>
      </headerFooter>
    </customSheetView>
    <customSheetView guid="{BF352FCE-C1BE-4B84-9561-6030FEF6A15F}" scale="90" showPageBreaks="1" fitToPage="1" printArea="1">
      <selection activeCell="K1" sqref="K1"/>
      <pageMargins left="0" right="0" top="0" bottom="0" header="0" footer="0"/>
      <pageSetup scale="81" orientation="landscape" r:id="rId6"/>
      <headerFooter alignWithMargins="0">
        <oddFooter>&amp;Lb. Fringe Benefits</oddFooter>
      </headerFooter>
    </customSheetView>
  </customSheetViews>
  <mergeCells count="15">
    <mergeCell ref="A41:I44"/>
    <mergeCell ref="A46:I46"/>
    <mergeCell ref="A2:I2"/>
    <mergeCell ref="A1:H1"/>
    <mergeCell ref="A45:L45"/>
    <mergeCell ref="F5:H5"/>
    <mergeCell ref="C5:E5"/>
    <mergeCell ref="I5:I6"/>
    <mergeCell ref="A5:A6"/>
    <mergeCell ref="B5:B6"/>
    <mergeCell ref="A3:I3"/>
    <mergeCell ref="A40:I40"/>
    <mergeCell ref="A36:B36"/>
    <mergeCell ref="A37:B37"/>
    <mergeCell ref="A38:B38"/>
  </mergeCells>
  <phoneticPr fontId="3" type="noConversion"/>
  <printOptions horizontalCentered="1"/>
  <pageMargins left="0.5" right="0.5" top="0.25" bottom="0.25" header="0.5" footer="0.5"/>
  <pageSetup scale="74" orientation="landscape" horizontalDpi="300" verticalDpi="300" r:id="rId7"/>
  <headerFooter alignWithMargins="0"/>
  <ignoredErrors>
    <ignoredError sqref="I7:I8 E7:E8 H7:H8" numberStoredAsText="1"/>
    <ignoredError sqref="A9:C9 E9:H9"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112CE47-1A38-4E49-9CD7-E833090772AC}">
          <x14:formula1>
            <xm:f>'Instructions and Summary'!$A$27:$A$28</xm:f>
          </x14:formula1>
          <xm:sqref>A7:A8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Q57"/>
  <sheetViews>
    <sheetView showGridLines="0" zoomScale="90" zoomScaleNormal="90" workbookViewId="0">
      <selection activeCell="I29" sqref="I29"/>
    </sheetView>
  </sheetViews>
  <sheetFormatPr defaultColWidth="9.140625" defaultRowHeight="12.6"/>
  <cols>
    <col min="1" max="1" width="26.140625" style="264" bestFit="1" customWidth="1"/>
    <col min="2" max="2" width="53.85546875" style="264" customWidth="1"/>
    <col min="3" max="4" width="14.140625" style="301" customWidth="1"/>
    <col min="5" max="5" width="6.140625" style="302" bestFit="1" customWidth="1"/>
    <col min="6" max="6" width="10.5703125" style="302" customWidth="1"/>
    <col min="7" max="7" width="11.7109375" style="115" customWidth="1"/>
    <col min="8" max="8" width="10.42578125" style="115" customWidth="1"/>
    <col min="9" max="9" width="10.5703125" style="115" customWidth="1"/>
    <col min="10" max="10" width="11.5703125" style="115" customWidth="1"/>
    <col min="11" max="11" width="10.42578125" style="115" customWidth="1"/>
    <col min="12" max="12" width="8.42578125" style="303" bestFit="1" customWidth="1"/>
    <col min="13" max="13" width="30.42578125" style="304" customWidth="1"/>
    <col min="14" max="16384" width="9.140625" style="264"/>
  </cols>
  <sheetData>
    <row r="1" spans="1:17" s="263" customFormat="1" ht="12.75" customHeight="1">
      <c r="A1" s="580" t="s">
        <v>61</v>
      </c>
      <c r="B1" s="580"/>
      <c r="C1" s="258"/>
      <c r="D1" s="259"/>
      <c r="E1" s="259"/>
      <c r="F1" s="259"/>
      <c r="G1" s="110"/>
      <c r="H1" s="110"/>
      <c r="I1" s="110"/>
      <c r="J1" s="110"/>
      <c r="K1" s="110"/>
      <c r="L1" s="260"/>
      <c r="M1" s="261"/>
      <c r="N1" s="262"/>
    </row>
    <row r="2" spans="1:17" s="183" customFormat="1" ht="15.75" customHeight="1" thickBot="1">
      <c r="A2" s="581" t="s">
        <v>41</v>
      </c>
      <c r="B2" s="581"/>
      <c r="C2" s="581"/>
      <c r="D2" s="581"/>
      <c r="E2" s="581"/>
      <c r="F2" s="581"/>
      <c r="G2" s="581"/>
      <c r="H2" s="581"/>
      <c r="I2" s="581"/>
      <c r="J2" s="581"/>
      <c r="K2" s="581"/>
      <c r="L2" s="581"/>
      <c r="M2" s="581"/>
      <c r="N2" s="232"/>
      <c r="O2" s="232"/>
      <c r="P2" s="232"/>
      <c r="Q2" s="232"/>
    </row>
    <row r="3" spans="1:17" ht="248.25" customHeight="1" thickBot="1">
      <c r="A3" s="707" t="s">
        <v>100</v>
      </c>
      <c r="B3" s="708"/>
      <c r="C3" s="708"/>
      <c r="D3" s="708"/>
      <c r="E3" s="708"/>
      <c r="F3" s="708"/>
      <c r="G3" s="708"/>
      <c r="H3" s="708"/>
      <c r="I3" s="708"/>
      <c r="J3" s="708"/>
      <c r="K3" s="708"/>
      <c r="L3" s="708"/>
      <c r="M3" s="709"/>
      <c r="N3" s="178"/>
      <c r="O3" s="178"/>
      <c r="P3" s="178"/>
      <c r="Q3" s="178"/>
    </row>
    <row r="4" spans="1:17" ht="9" customHeight="1" thickBot="1">
      <c r="A4" s="178"/>
      <c r="B4" s="265"/>
      <c r="C4" s="266"/>
      <c r="D4" s="266"/>
      <c r="E4" s="267"/>
      <c r="F4" s="267"/>
      <c r="G4" s="111"/>
      <c r="H4" s="111"/>
      <c r="I4" s="111"/>
      <c r="J4" s="111"/>
      <c r="K4" s="111"/>
      <c r="L4" s="268"/>
      <c r="M4" s="269"/>
      <c r="N4" s="178"/>
      <c r="O4" s="178"/>
      <c r="P4" s="178"/>
      <c r="Q4" s="178"/>
    </row>
    <row r="5" spans="1:17" ht="26.45" customHeight="1" thickBot="1">
      <c r="A5" s="707"/>
      <c r="B5" s="708"/>
      <c r="C5" s="708"/>
      <c r="D5" s="708"/>
      <c r="E5" s="708"/>
      <c r="F5" s="708"/>
      <c r="G5" s="708"/>
      <c r="H5" s="708"/>
      <c r="I5" s="708"/>
      <c r="J5" s="708"/>
      <c r="K5" s="708"/>
      <c r="L5" s="708"/>
      <c r="M5" s="709"/>
      <c r="N5" s="178"/>
      <c r="O5" s="178"/>
      <c r="P5" s="178"/>
      <c r="Q5" s="178"/>
    </row>
    <row r="6" spans="1:17" ht="9" customHeight="1" thickBot="1">
      <c r="A6" s="178"/>
      <c r="B6" s="265"/>
      <c r="C6" s="266"/>
      <c r="D6" s="266"/>
      <c r="E6" s="267"/>
      <c r="F6" s="267"/>
      <c r="G6" s="111"/>
      <c r="H6" s="111"/>
      <c r="I6" s="111"/>
      <c r="J6" s="111"/>
      <c r="K6" s="111"/>
      <c r="L6" s="268"/>
      <c r="M6" s="269"/>
      <c r="N6" s="178"/>
      <c r="O6" s="178"/>
      <c r="P6" s="178"/>
      <c r="Q6" s="178"/>
    </row>
    <row r="7" spans="1:17" s="263" customFormat="1" ht="69.75" customHeight="1" thickBot="1">
      <c r="A7" s="270" t="s">
        <v>63</v>
      </c>
      <c r="B7" s="271" t="s">
        <v>101</v>
      </c>
      <c r="C7" s="272" t="s">
        <v>102</v>
      </c>
      <c r="D7" s="272" t="s">
        <v>103</v>
      </c>
      <c r="E7" s="273" t="s">
        <v>104</v>
      </c>
      <c r="F7" s="273" t="s">
        <v>105</v>
      </c>
      <c r="G7" s="112" t="s">
        <v>106</v>
      </c>
      <c r="H7" s="112" t="s">
        <v>107</v>
      </c>
      <c r="I7" s="112" t="s">
        <v>108</v>
      </c>
      <c r="J7" s="112" t="s">
        <v>109</v>
      </c>
      <c r="K7" s="112" t="s">
        <v>110</v>
      </c>
      <c r="L7" s="274" t="s">
        <v>111</v>
      </c>
      <c r="M7" s="275" t="s">
        <v>112</v>
      </c>
    </row>
    <row r="8" spans="1:17" s="263" customFormat="1" ht="14.1" customHeight="1">
      <c r="A8" s="713" t="s">
        <v>113</v>
      </c>
      <c r="B8" s="714"/>
      <c r="C8" s="703" t="s">
        <v>26</v>
      </c>
      <c r="D8" s="704"/>
      <c r="E8" s="704"/>
      <c r="F8" s="704"/>
      <c r="G8" s="704"/>
      <c r="H8" s="704"/>
      <c r="I8" s="704"/>
      <c r="J8" s="704"/>
      <c r="K8" s="704"/>
      <c r="L8" s="439"/>
      <c r="M8" s="440"/>
      <c r="N8" s="276"/>
    </row>
    <row r="9" spans="1:17" s="282" customFormat="1" ht="13.5" customHeight="1">
      <c r="A9" s="244" t="s">
        <v>38</v>
      </c>
      <c r="B9" s="277" t="s">
        <v>114</v>
      </c>
      <c r="C9" s="278"/>
      <c r="D9" s="278"/>
      <c r="E9" s="279">
        <v>2</v>
      </c>
      <c r="F9" s="279">
        <v>2</v>
      </c>
      <c r="G9" s="73">
        <v>250</v>
      </c>
      <c r="H9" s="73">
        <v>500</v>
      </c>
      <c r="I9" s="73">
        <v>100</v>
      </c>
      <c r="J9" s="73">
        <v>0</v>
      </c>
      <c r="K9" s="73">
        <v>80</v>
      </c>
      <c r="L9" s="280" t="s">
        <v>115</v>
      </c>
      <c r="M9" s="281" t="s">
        <v>116</v>
      </c>
    </row>
    <row r="10" spans="1:17" ht="14.45" customHeight="1">
      <c r="A10" s="244" t="s">
        <v>39</v>
      </c>
      <c r="B10" s="283" t="s">
        <v>117</v>
      </c>
      <c r="C10" s="284"/>
      <c r="D10" s="284"/>
      <c r="E10" s="279">
        <v>2</v>
      </c>
      <c r="F10" s="279">
        <v>1</v>
      </c>
      <c r="G10" s="73">
        <v>0</v>
      </c>
      <c r="H10" s="73">
        <v>0</v>
      </c>
      <c r="I10" s="73">
        <v>50</v>
      </c>
      <c r="J10" s="73">
        <v>30</v>
      </c>
      <c r="K10" s="73">
        <v>25</v>
      </c>
      <c r="L10" s="280" t="s">
        <v>118</v>
      </c>
      <c r="M10" s="281" t="s">
        <v>119</v>
      </c>
      <c r="N10" s="178"/>
      <c r="O10" s="178"/>
      <c r="P10" s="178"/>
      <c r="Q10" s="178"/>
    </row>
    <row r="11" spans="1:17">
      <c r="A11" s="79"/>
      <c r="B11" s="51"/>
      <c r="C11" s="107"/>
      <c r="D11" s="107"/>
      <c r="E11" s="52"/>
      <c r="F11" s="52"/>
      <c r="G11" s="487"/>
      <c r="H11" s="487"/>
      <c r="I11" s="487"/>
      <c r="J11" s="487"/>
      <c r="K11" s="487"/>
      <c r="L11" s="488">
        <f>SUM(G11:K11)*F11</f>
        <v>0</v>
      </c>
      <c r="M11" s="54"/>
      <c r="N11" s="178"/>
      <c r="O11" s="178"/>
      <c r="P11" s="178"/>
      <c r="Q11" s="178"/>
    </row>
    <row r="12" spans="1:17">
      <c r="A12" s="80"/>
      <c r="B12" s="55"/>
      <c r="C12" s="72"/>
      <c r="D12" s="72"/>
      <c r="E12" s="56"/>
      <c r="F12" s="56"/>
      <c r="G12" s="489"/>
      <c r="H12" s="489"/>
      <c r="I12" s="489"/>
      <c r="J12" s="489"/>
      <c r="K12" s="489"/>
      <c r="L12" s="488">
        <f>SUM(G12:K12)*F12</f>
        <v>0</v>
      </c>
      <c r="M12" s="58"/>
      <c r="N12" s="178"/>
      <c r="O12" s="178"/>
      <c r="P12" s="178"/>
      <c r="Q12" s="178"/>
    </row>
    <row r="13" spans="1:17">
      <c r="A13" s="80"/>
      <c r="B13" s="49"/>
      <c r="C13" s="72"/>
      <c r="D13" s="72"/>
      <c r="E13" s="56"/>
      <c r="F13" s="56"/>
      <c r="G13" s="489"/>
      <c r="H13" s="489"/>
      <c r="I13" s="489"/>
      <c r="J13" s="489"/>
      <c r="K13" s="489"/>
      <c r="L13" s="490">
        <f t="shared" ref="L13:L15" si="0">SUM(G13:K13)*F13</f>
        <v>0</v>
      </c>
      <c r="M13" s="58"/>
      <c r="N13" s="178"/>
      <c r="O13" s="178"/>
      <c r="P13" s="178"/>
      <c r="Q13" s="178"/>
    </row>
    <row r="14" spans="1:17">
      <c r="A14" s="80"/>
      <c r="B14" s="49"/>
      <c r="C14" s="72"/>
      <c r="D14" s="72"/>
      <c r="E14" s="56"/>
      <c r="F14" s="56"/>
      <c r="G14" s="489"/>
      <c r="H14" s="489"/>
      <c r="I14" s="489"/>
      <c r="J14" s="489"/>
      <c r="K14" s="489"/>
      <c r="L14" s="490">
        <f t="shared" si="0"/>
        <v>0</v>
      </c>
      <c r="M14" s="58"/>
      <c r="N14" s="178"/>
      <c r="O14" s="178"/>
      <c r="P14" s="178"/>
      <c r="Q14" s="178"/>
    </row>
    <row r="15" spans="1:17">
      <c r="A15" s="80"/>
      <c r="B15" s="55"/>
      <c r="C15" s="72"/>
      <c r="D15" s="72"/>
      <c r="E15" s="56"/>
      <c r="F15" s="56"/>
      <c r="G15" s="489"/>
      <c r="H15" s="489"/>
      <c r="I15" s="489"/>
      <c r="J15" s="489"/>
      <c r="K15" s="489"/>
      <c r="L15" s="490">
        <f t="shared" si="0"/>
        <v>0</v>
      </c>
      <c r="M15" s="58"/>
      <c r="N15" s="178"/>
      <c r="O15" s="178"/>
      <c r="P15" s="178"/>
      <c r="Q15" s="178"/>
    </row>
    <row r="16" spans="1:17" ht="12.6" customHeight="1">
      <c r="A16" s="717" t="s">
        <v>120</v>
      </c>
      <c r="B16" s="718"/>
      <c r="C16" s="285"/>
      <c r="D16" s="286"/>
      <c r="E16" s="287"/>
      <c r="F16" s="287"/>
      <c r="G16" s="113"/>
      <c r="H16" s="113"/>
      <c r="I16" s="113"/>
      <c r="J16" s="113"/>
      <c r="K16" s="113"/>
      <c r="L16" s="288"/>
      <c r="M16" s="438"/>
      <c r="N16" s="178"/>
      <c r="O16" s="178"/>
      <c r="P16" s="178"/>
      <c r="Q16" s="178"/>
    </row>
    <row r="17" spans="1:17" ht="12.95">
      <c r="A17" s="244" t="s">
        <v>38</v>
      </c>
      <c r="B17" s="277" t="s">
        <v>114</v>
      </c>
      <c r="C17" s="278"/>
      <c r="D17" s="278"/>
      <c r="E17" s="279">
        <v>5</v>
      </c>
      <c r="F17" s="279">
        <v>3</v>
      </c>
      <c r="G17" s="73">
        <v>300</v>
      </c>
      <c r="H17" s="73">
        <v>500</v>
      </c>
      <c r="I17" s="73">
        <v>100</v>
      </c>
      <c r="J17" s="73">
        <v>0</v>
      </c>
      <c r="K17" s="73">
        <v>80</v>
      </c>
      <c r="L17" s="280" t="s">
        <v>121</v>
      </c>
      <c r="M17" s="281" t="s">
        <v>116</v>
      </c>
      <c r="N17" s="178"/>
      <c r="O17" s="178"/>
      <c r="P17" s="178"/>
      <c r="Q17" s="178"/>
    </row>
    <row r="18" spans="1:17">
      <c r="A18" s="491"/>
      <c r="B18" s="492"/>
      <c r="C18" s="493"/>
      <c r="D18" s="493"/>
      <c r="E18" s="68"/>
      <c r="F18" s="68"/>
      <c r="G18" s="489"/>
      <c r="H18" s="489"/>
      <c r="I18" s="489"/>
      <c r="J18" s="489"/>
      <c r="K18" s="489"/>
      <c r="L18" s="490">
        <f t="shared" ref="L18:L20" si="1">SUM(G18:K18)*F18</f>
        <v>0</v>
      </c>
      <c r="M18" s="58"/>
      <c r="N18" s="178"/>
      <c r="O18" s="178"/>
      <c r="P18" s="178"/>
      <c r="Q18" s="178"/>
    </row>
    <row r="19" spans="1:17">
      <c r="A19" s="491"/>
      <c r="B19" s="492"/>
      <c r="C19" s="493"/>
      <c r="D19" s="493"/>
      <c r="E19" s="68"/>
      <c r="F19" s="68"/>
      <c r="G19" s="489"/>
      <c r="H19" s="489"/>
      <c r="I19" s="489"/>
      <c r="J19" s="489"/>
      <c r="K19" s="489"/>
      <c r="L19" s="490">
        <f t="shared" si="1"/>
        <v>0</v>
      </c>
      <c r="M19" s="58"/>
      <c r="N19" s="178"/>
      <c r="O19" s="178"/>
      <c r="P19" s="178"/>
      <c r="Q19" s="178"/>
    </row>
    <row r="20" spans="1:17">
      <c r="A20" s="491"/>
      <c r="B20" s="492"/>
      <c r="C20" s="493"/>
      <c r="D20" s="493"/>
      <c r="E20" s="68"/>
      <c r="F20" s="68"/>
      <c r="G20" s="489"/>
      <c r="H20" s="489"/>
      <c r="I20" s="489"/>
      <c r="J20" s="489"/>
      <c r="K20" s="489"/>
      <c r="L20" s="490">
        <f t="shared" si="1"/>
        <v>0</v>
      </c>
      <c r="M20" s="58"/>
      <c r="N20" s="178"/>
      <c r="O20" s="178"/>
      <c r="P20" s="178"/>
      <c r="Q20" s="178"/>
    </row>
    <row r="21" spans="1:17" ht="12.95" thickBot="1">
      <c r="A21" s="491"/>
      <c r="B21" s="492"/>
      <c r="C21" s="493"/>
      <c r="D21" s="493"/>
      <c r="E21" s="68"/>
      <c r="F21" s="68"/>
      <c r="G21" s="489"/>
      <c r="H21" s="489"/>
      <c r="I21" s="489"/>
      <c r="J21" s="489"/>
      <c r="K21" s="489"/>
      <c r="L21" s="490">
        <f>SUM(G21:K21)*F21</f>
        <v>0</v>
      </c>
      <c r="M21" s="58"/>
      <c r="N21" s="178"/>
      <c r="O21" s="178"/>
      <c r="P21" s="178"/>
      <c r="Q21" s="178"/>
    </row>
    <row r="22" spans="1:17" ht="12.95">
      <c r="A22" s="710" t="s">
        <v>122</v>
      </c>
      <c r="B22" s="711"/>
      <c r="C22" s="711"/>
      <c r="D22" s="711"/>
      <c r="E22" s="711"/>
      <c r="F22" s="711"/>
      <c r="G22" s="711"/>
      <c r="H22" s="711"/>
      <c r="I22" s="711"/>
      <c r="J22" s="711"/>
      <c r="K22" s="712"/>
      <c r="L22" s="372">
        <f>SUMIF($A$9:$A$21,"Administrative",$L$9:$L$21)</f>
        <v>0</v>
      </c>
      <c r="M22" s="289"/>
      <c r="N22" s="178"/>
      <c r="O22" s="178"/>
      <c r="P22" s="178"/>
      <c r="Q22" s="178"/>
    </row>
    <row r="23" spans="1:17" ht="13.5" thickBot="1">
      <c r="A23" s="719" t="s">
        <v>123</v>
      </c>
      <c r="B23" s="720"/>
      <c r="C23" s="720"/>
      <c r="D23" s="720"/>
      <c r="E23" s="720"/>
      <c r="F23" s="720"/>
      <c r="G23" s="720"/>
      <c r="H23" s="720"/>
      <c r="I23" s="720"/>
      <c r="J23" s="720"/>
      <c r="K23" s="721"/>
      <c r="L23" s="494">
        <f>SUMIF($A$9:$A$21,"Rebate Funds: Rebate Delivery",$L$9:$L$21)</f>
        <v>0</v>
      </c>
      <c r="M23" s="290"/>
      <c r="N23" s="178"/>
      <c r="O23" s="178"/>
      <c r="P23" s="178"/>
      <c r="Q23" s="178"/>
    </row>
    <row r="24" spans="1:17" ht="13.5" thickBot="1">
      <c r="A24" s="722" t="s">
        <v>124</v>
      </c>
      <c r="B24" s="723"/>
      <c r="C24" s="723"/>
      <c r="D24" s="723"/>
      <c r="E24" s="723"/>
      <c r="F24" s="723"/>
      <c r="G24" s="723"/>
      <c r="H24" s="723"/>
      <c r="I24" s="723"/>
      <c r="J24" s="723"/>
      <c r="K24" s="724"/>
      <c r="L24" s="495">
        <f>SUM(L22:L23)</f>
        <v>0</v>
      </c>
      <c r="M24" s="291"/>
      <c r="N24" s="178"/>
      <c r="O24" s="178"/>
      <c r="P24" s="178"/>
      <c r="Q24" s="178"/>
    </row>
    <row r="25" spans="1:17" s="263" customFormat="1" ht="14.45" customHeight="1">
      <c r="A25" s="715" t="s">
        <v>113</v>
      </c>
      <c r="B25" s="716"/>
      <c r="C25" s="705" t="s">
        <v>29</v>
      </c>
      <c r="D25" s="706"/>
      <c r="E25" s="706"/>
      <c r="F25" s="706"/>
      <c r="G25" s="706"/>
      <c r="H25" s="706"/>
      <c r="I25" s="706"/>
      <c r="J25" s="706"/>
      <c r="K25" s="706"/>
      <c r="L25" s="431"/>
      <c r="M25" s="432"/>
    </row>
    <row r="26" spans="1:17" s="282" customFormat="1" ht="12.95">
      <c r="A26" s="80"/>
      <c r="B26" s="55"/>
      <c r="C26" s="72"/>
      <c r="D26" s="72"/>
      <c r="E26" s="56"/>
      <c r="F26" s="56"/>
      <c r="G26" s="57"/>
      <c r="H26" s="57"/>
      <c r="I26" s="57"/>
      <c r="J26" s="57"/>
      <c r="K26" s="57"/>
      <c r="L26" s="490">
        <f>SUM(G26:K26)*F26</f>
        <v>0</v>
      </c>
      <c r="M26" s="58"/>
    </row>
    <row r="27" spans="1:17">
      <c r="A27" s="80"/>
      <c r="B27" s="55"/>
      <c r="C27" s="72"/>
      <c r="D27" s="72"/>
      <c r="E27" s="56"/>
      <c r="F27" s="56"/>
      <c r="G27" s="57"/>
      <c r="H27" s="57"/>
      <c r="I27" s="57"/>
      <c r="J27" s="57"/>
      <c r="K27" s="57"/>
      <c r="L27" s="490">
        <f>SUM(G27:K27)*F27</f>
        <v>0</v>
      </c>
      <c r="M27" s="58"/>
      <c r="N27" s="178"/>
      <c r="O27" s="178"/>
      <c r="P27" s="178"/>
      <c r="Q27" s="178"/>
    </row>
    <row r="28" spans="1:17">
      <c r="A28" s="80"/>
      <c r="B28" s="55"/>
      <c r="C28" s="72"/>
      <c r="D28" s="72"/>
      <c r="E28" s="56"/>
      <c r="F28" s="56"/>
      <c r="G28" s="57"/>
      <c r="H28" s="57"/>
      <c r="I28" s="57"/>
      <c r="J28" s="57"/>
      <c r="K28" s="57"/>
      <c r="L28" s="490">
        <f t="shared" ref="L28:L29" si="2">SUM(G28:K28)*F28</f>
        <v>0</v>
      </c>
      <c r="M28" s="58"/>
      <c r="N28" s="178"/>
      <c r="O28" s="178"/>
      <c r="P28" s="178"/>
      <c r="Q28" s="178"/>
    </row>
    <row r="29" spans="1:17">
      <c r="A29" s="80"/>
      <c r="B29" s="55"/>
      <c r="C29" s="108"/>
      <c r="D29" s="108"/>
      <c r="E29" s="101"/>
      <c r="F29" s="101"/>
      <c r="G29" s="102"/>
      <c r="H29" s="102"/>
      <c r="I29" s="102"/>
      <c r="J29" s="102"/>
      <c r="K29" s="102"/>
      <c r="L29" s="496">
        <f t="shared" si="2"/>
        <v>0</v>
      </c>
      <c r="M29" s="60"/>
      <c r="N29" s="178"/>
      <c r="O29" s="178"/>
      <c r="P29" s="178"/>
      <c r="Q29" s="178"/>
    </row>
    <row r="30" spans="1:17" ht="12.6" customHeight="1">
      <c r="A30" s="717" t="s">
        <v>120</v>
      </c>
      <c r="B30" s="718"/>
      <c r="C30" s="285"/>
      <c r="D30" s="286"/>
      <c r="E30" s="287"/>
      <c r="F30" s="287"/>
      <c r="G30" s="113"/>
      <c r="H30" s="113"/>
      <c r="I30" s="113"/>
      <c r="J30" s="113"/>
      <c r="K30" s="113"/>
      <c r="L30" s="288"/>
      <c r="M30" s="438"/>
      <c r="N30" s="178"/>
      <c r="O30" s="178"/>
      <c r="P30" s="178"/>
      <c r="Q30" s="178"/>
    </row>
    <row r="31" spans="1:17">
      <c r="A31" s="79"/>
      <c r="B31" s="51"/>
      <c r="C31" s="107"/>
      <c r="D31" s="107"/>
      <c r="E31" s="52"/>
      <c r="F31" s="52"/>
      <c r="G31" s="53"/>
      <c r="H31" s="53"/>
      <c r="I31" s="53"/>
      <c r="J31" s="53"/>
      <c r="K31" s="53"/>
      <c r="L31" s="488">
        <f t="shared" ref="L31:L33" si="3">SUM(G31:K31)*F31</f>
        <v>0</v>
      </c>
      <c r="M31" s="54"/>
      <c r="N31" s="178"/>
      <c r="O31" s="178"/>
      <c r="P31" s="178"/>
      <c r="Q31" s="178"/>
    </row>
    <row r="32" spans="1:17">
      <c r="A32" s="80"/>
      <c r="B32" s="55"/>
      <c r="C32" s="72"/>
      <c r="D32" s="72"/>
      <c r="E32" s="56"/>
      <c r="F32" s="56"/>
      <c r="G32" s="57"/>
      <c r="H32" s="57"/>
      <c r="I32" s="57"/>
      <c r="J32" s="57"/>
      <c r="K32" s="57"/>
      <c r="L32" s="490">
        <f t="shared" si="3"/>
        <v>0</v>
      </c>
      <c r="M32" s="58"/>
      <c r="N32" s="178"/>
      <c r="O32" s="178"/>
      <c r="P32" s="178"/>
      <c r="Q32" s="178"/>
    </row>
    <row r="33" spans="1:17">
      <c r="A33" s="80"/>
      <c r="B33" s="55"/>
      <c r="C33" s="72"/>
      <c r="D33" s="72"/>
      <c r="E33" s="56"/>
      <c r="F33" s="56"/>
      <c r="G33" s="57"/>
      <c r="H33" s="57"/>
      <c r="I33" s="57"/>
      <c r="J33" s="57"/>
      <c r="K33" s="57"/>
      <c r="L33" s="490">
        <f t="shared" si="3"/>
        <v>0</v>
      </c>
      <c r="M33" s="58"/>
      <c r="N33" s="178"/>
      <c r="O33" s="178"/>
      <c r="P33" s="178"/>
      <c r="Q33" s="178"/>
    </row>
    <row r="34" spans="1:17" ht="12.95" thickBot="1">
      <c r="A34" s="80"/>
      <c r="B34" s="55"/>
      <c r="C34" s="72"/>
      <c r="D34" s="72"/>
      <c r="E34" s="56"/>
      <c r="F34" s="56"/>
      <c r="G34" s="57"/>
      <c r="H34" s="57"/>
      <c r="I34" s="57"/>
      <c r="J34" s="57"/>
      <c r="K34" s="57"/>
      <c r="L34" s="490">
        <f>SUM(G34:K34)*F34</f>
        <v>0</v>
      </c>
      <c r="M34" s="58"/>
      <c r="N34" s="178"/>
      <c r="O34" s="178"/>
      <c r="P34" s="178"/>
      <c r="Q34" s="178"/>
    </row>
    <row r="35" spans="1:17" ht="12.95" customHeight="1">
      <c r="A35" s="728" t="s">
        <v>125</v>
      </c>
      <c r="B35" s="729"/>
      <c r="C35" s="729"/>
      <c r="D35" s="729"/>
      <c r="E35" s="729"/>
      <c r="F35" s="729"/>
      <c r="G35" s="729"/>
      <c r="H35" s="729"/>
      <c r="I35" s="729"/>
      <c r="J35" s="729"/>
      <c r="K35" s="730"/>
      <c r="L35" s="372">
        <f>SUMIF($A$26:$A$34,"Administrative",$L$26:$L$34)</f>
        <v>0</v>
      </c>
      <c r="M35" s="289"/>
      <c r="N35" s="178"/>
      <c r="O35" s="178"/>
      <c r="P35" s="178"/>
      <c r="Q35" s="178"/>
    </row>
    <row r="36" spans="1:17" ht="12.95" customHeight="1" thickBot="1">
      <c r="A36" s="731" t="s">
        <v>126</v>
      </c>
      <c r="B36" s="732"/>
      <c r="C36" s="732"/>
      <c r="D36" s="732"/>
      <c r="E36" s="732"/>
      <c r="F36" s="732"/>
      <c r="G36" s="732"/>
      <c r="H36" s="732"/>
      <c r="I36" s="732"/>
      <c r="J36" s="732"/>
      <c r="K36" s="733"/>
      <c r="L36" s="494">
        <f>SUMIF($A$26:$A$34,"Rebate Funds: Rebate Delivery",$L$26:$L$34)</f>
        <v>0</v>
      </c>
      <c r="M36" s="290"/>
      <c r="N36" s="178"/>
      <c r="O36" s="178"/>
      <c r="P36" s="178"/>
      <c r="Q36" s="178"/>
    </row>
    <row r="37" spans="1:17" ht="13.5" thickBot="1">
      <c r="A37" s="596" t="s">
        <v>127</v>
      </c>
      <c r="B37" s="734"/>
      <c r="C37" s="734"/>
      <c r="D37" s="734"/>
      <c r="E37" s="734"/>
      <c r="F37" s="734"/>
      <c r="G37" s="734"/>
      <c r="H37" s="734"/>
      <c r="I37" s="734"/>
      <c r="J37" s="734"/>
      <c r="K37" s="597"/>
      <c r="L37" s="495">
        <f>SUM(L35:L36)</f>
        <v>0</v>
      </c>
      <c r="M37" s="291"/>
      <c r="N37" s="178"/>
      <c r="O37" s="178"/>
      <c r="P37" s="178"/>
      <c r="Q37" s="178"/>
    </row>
    <row r="38" spans="1:17" s="282" customFormat="1" ht="13.5" thickBot="1">
      <c r="A38" s="297"/>
      <c r="B38" s="262"/>
      <c r="C38" s="293"/>
      <c r="D38" s="293"/>
      <c r="E38" s="294"/>
      <c r="F38" s="294"/>
      <c r="G38" s="114"/>
      <c r="H38" s="114"/>
      <c r="I38" s="114"/>
      <c r="J38" s="114"/>
      <c r="K38" s="114"/>
      <c r="L38" s="295"/>
      <c r="M38" s="296"/>
    </row>
    <row r="39" spans="1:17" s="282" customFormat="1" ht="12.95">
      <c r="A39" s="671" t="s">
        <v>128</v>
      </c>
      <c r="B39" s="735"/>
      <c r="C39" s="735"/>
      <c r="D39" s="735"/>
      <c r="E39" s="735"/>
      <c r="F39" s="735"/>
      <c r="G39" s="735"/>
      <c r="H39" s="735"/>
      <c r="I39" s="735"/>
      <c r="J39" s="735"/>
      <c r="K39" s="672"/>
      <c r="L39" s="497">
        <f>SUM(L35,L22)</f>
        <v>0</v>
      </c>
      <c r="M39" s="298"/>
    </row>
    <row r="40" spans="1:17" ht="13.5" thickBot="1">
      <c r="A40" s="673" t="s">
        <v>129</v>
      </c>
      <c r="B40" s="736"/>
      <c r="C40" s="736"/>
      <c r="D40" s="736"/>
      <c r="E40" s="736"/>
      <c r="F40" s="736"/>
      <c r="G40" s="736"/>
      <c r="H40" s="736"/>
      <c r="I40" s="736"/>
      <c r="J40" s="736"/>
      <c r="K40" s="674"/>
      <c r="L40" s="498">
        <f>SUM(L36,L23)</f>
        <v>0</v>
      </c>
      <c r="M40" s="299"/>
      <c r="N40" s="178"/>
      <c r="O40" s="178"/>
      <c r="P40" s="178"/>
      <c r="Q40" s="178"/>
    </row>
    <row r="41" spans="1:17" ht="13.5" thickBot="1">
      <c r="A41" s="725" t="s">
        <v>130</v>
      </c>
      <c r="B41" s="726"/>
      <c r="C41" s="726"/>
      <c r="D41" s="726"/>
      <c r="E41" s="726"/>
      <c r="F41" s="726"/>
      <c r="G41" s="726"/>
      <c r="H41" s="726"/>
      <c r="I41" s="726"/>
      <c r="J41" s="726"/>
      <c r="K41" s="727"/>
      <c r="L41" s="499">
        <f>SUM(L39:L40)</f>
        <v>0</v>
      </c>
      <c r="M41" s="300"/>
      <c r="N41" s="178"/>
      <c r="O41" s="178"/>
      <c r="P41" s="178"/>
      <c r="Q41" s="178"/>
    </row>
    <row r="42" spans="1:17" ht="12.6" customHeight="1" thickBot="1">
      <c r="A42" s="178"/>
      <c r="B42" s="178"/>
      <c r="C42" s="266"/>
      <c r="D42" s="266"/>
      <c r="E42" s="267"/>
      <c r="F42" s="267"/>
      <c r="G42" s="111"/>
      <c r="H42" s="111"/>
      <c r="I42" s="111"/>
      <c r="J42" s="111"/>
      <c r="K42" s="111"/>
      <c r="L42" s="268"/>
      <c r="M42" s="269"/>
      <c r="N42" s="178"/>
      <c r="O42" s="178"/>
      <c r="P42" s="178"/>
      <c r="Q42" s="178"/>
    </row>
    <row r="43" spans="1:17">
      <c r="A43" s="582" t="s">
        <v>60</v>
      </c>
      <c r="B43" s="583"/>
      <c r="C43" s="583"/>
      <c r="D43" s="583"/>
      <c r="E43" s="583"/>
      <c r="F43" s="583"/>
      <c r="G43" s="583"/>
      <c r="H43" s="583"/>
      <c r="I43" s="583"/>
      <c r="J43" s="583"/>
      <c r="K43" s="583"/>
      <c r="L43" s="583"/>
      <c r="M43" s="584"/>
      <c r="N43" s="178"/>
      <c r="O43" s="178"/>
      <c r="P43" s="178"/>
      <c r="Q43" s="178"/>
    </row>
    <row r="44" spans="1:17" ht="12.95" thickBot="1">
      <c r="A44" s="585"/>
      <c r="B44" s="586"/>
      <c r="C44" s="586"/>
      <c r="D44" s="586"/>
      <c r="E44" s="586"/>
      <c r="F44" s="586"/>
      <c r="G44" s="586"/>
      <c r="H44" s="586"/>
      <c r="I44" s="586"/>
      <c r="J44" s="586"/>
      <c r="K44" s="586"/>
      <c r="L44" s="586"/>
      <c r="M44" s="587"/>
      <c r="N44" s="178"/>
      <c r="O44" s="178"/>
      <c r="P44" s="178"/>
      <c r="Q44" s="178"/>
    </row>
    <row r="47" spans="1:17" ht="12.95" customHeight="1">
      <c r="A47" s="178"/>
      <c r="B47" s="178"/>
      <c r="C47" s="266"/>
      <c r="D47" s="266"/>
      <c r="E47" s="267"/>
      <c r="F47" s="267"/>
      <c r="G47" s="111"/>
      <c r="H47" s="111"/>
      <c r="I47" s="111"/>
      <c r="J47" s="111"/>
      <c r="K47" s="111"/>
      <c r="L47" s="268"/>
      <c r="M47" s="269"/>
      <c r="N47" s="178"/>
      <c r="O47" s="178"/>
      <c r="P47" s="178"/>
      <c r="Q47" s="178"/>
    </row>
    <row r="48" spans="1:17" ht="12.95" customHeight="1">
      <c r="A48" s="178"/>
      <c r="B48" s="178"/>
      <c r="C48" s="266"/>
      <c r="D48" s="266"/>
      <c r="E48" s="267"/>
      <c r="F48" s="267"/>
      <c r="G48" s="111"/>
      <c r="H48" s="111"/>
      <c r="I48" s="111"/>
      <c r="J48" s="111"/>
      <c r="K48" s="111"/>
      <c r="L48" s="268"/>
      <c r="M48" s="269"/>
      <c r="N48" s="178"/>
      <c r="O48" s="178"/>
      <c r="P48" s="178"/>
      <c r="Q48" s="178"/>
    </row>
    <row r="51" spans="1:13" ht="7.5" customHeight="1">
      <c r="A51" s="178"/>
      <c r="B51" s="178"/>
      <c r="C51" s="266"/>
      <c r="D51" s="266"/>
      <c r="E51" s="267"/>
      <c r="F51" s="267"/>
      <c r="G51" s="111"/>
      <c r="H51" s="111"/>
      <c r="I51" s="111"/>
      <c r="J51" s="111"/>
      <c r="K51" s="111"/>
      <c r="L51" s="268"/>
      <c r="M51" s="269"/>
    </row>
    <row r="52" spans="1:13" ht="14.45" customHeight="1">
      <c r="A52" s="178"/>
      <c r="B52" s="178"/>
      <c r="C52" s="266"/>
      <c r="D52" s="266"/>
      <c r="E52" s="267"/>
      <c r="F52" s="267"/>
      <c r="G52" s="111"/>
      <c r="H52" s="111"/>
      <c r="I52" s="111"/>
      <c r="J52" s="111"/>
      <c r="K52" s="111"/>
      <c r="L52" s="268"/>
      <c r="M52" s="269"/>
    </row>
    <row r="53" spans="1:13" ht="14.45" customHeight="1">
      <c r="A53" s="178"/>
      <c r="B53" s="178"/>
      <c r="C53" s="266"/>
      <c r="D53" s="266"/>
      <c r="E53" s="267"/>
      <c r="F53" s="267"/>
      <c r="G53" s="111"/>
      <c r="H53" s="111"/>
      <c r="I53" s="111"/>
      <c r="J53" s="111"/>
      <c r="K53" s="111"/>
      <c r="L53" s="268"/>
      <c r="M53" s="269"/>
    </row>
    <row r="54" spans="1:13" s="263" customFormat="1" ht="14.45" customHeight="1">
      <c r="A54" s="178"/>
      <c r="B54" s="178"/>
      <c r="C54" s="266"/>
      <c r="D54" s="266"/>
      <c r="E54" s="267"/>
      <c r="F54" s="267"/>
      <c r="G54" s="111"/>
      <c r="H54" s="111"/>
      <c r="I54" s="111"/>
      <c r="J54" s="111"/>
      <c r="K54" s="111"/>
      <c r="L54" s="268"/>
      <c r="M54" s="269"/>
    </row>
    <row r="55" spans="1:13" ht="6.75" customHeight="1">
      <c r="A55" s="178"/>
      <c r="B55" s="178"/>
      <c r="C55" s="266"/>
      <c r="D55" s="266"/>
      <c r="E55" s="267"/>
      <c r="F55" s="267"/>
      <c r="G55" s="111"/>
      <c r="H55" s="111"/>
      <c r="I55" s="111"/>
      <c r="J55" s="111"/>
      <c r="K55" s="111"/>
      <c r="L55" s="268"/>
      <c r="M55" s="269"/>
    </row>
    <row r="56" spans="1:13" ht="11.25" customHeight="1">
      <c r="A56" s="178"/>
      <c r="B56" s="178"/>
      <c r="C56" s="266"/>
      <c r="D56" s="266"/>
      <c r="E56" s="267"/>
      <c r="F56" s="267"/>
      <c r="G56" s="111"/>
      <c r="H56" s="111"/>
      <c r="I56" s="111"/>
      <c r="J56" s="111"/>
      <c r="K56" s="111"/>
      <c r="L56" s="268"/>
      <c r="M56" s="269"/>
    </row>
    <row r="57" spans="1:13" ht="11.25" customHeight="1">
      <c r="A57" s="178"/>
      <c r="B57" s="178"/>
      <c r="C57" s="266"/>
      <c r="D57" s="266"/>
      <c r="E57" s="267"/>
      <c r="F57" s="267"/>
      <c r="G57" s="111"/>
      <c r="H57" s="111"/>
      <c r="I57" s="111"/>
      <c r="J57" s="111"/>
      <c r="K57" s="111"/>
      <c r="L57" s="268"/>
      <c r="M57" s="269"/>
    </row>
  </sheetData>
  <sheetProtection algorithmName="SHA-512" hashValue="6OBQ0xvmffrw4eKEZkhWf3pFRZnJiv7jqkmP8ZE1LSEkvfkT1vEvaerIFxUNF4as0CJXdMDTP8OrW384ao2jTA==" saltValue="7DxsbiP8++dTXys6QrUFYw==" spinCount="100000" sheet="1" formatCells="0" formatColumns="0" formatRows="0" insertRows="0" deleteRows="0"/>
  <customSheetViews>
    <customSheetView guid="{D7FF18E2-A72D-4088-BD59-9D74A43C39A8}" scale="90" showPageBreaks="1" topLeftCell="A4">
      <selection activeCell="G9" sqref="G9"/>
      <rowBreaks count="2" manualBreakCount="2">
        <brk id="24" max="16383" man="1"/>
        <brk id="65" max="16383" man="1"/>
      </rowBreaks>
      <pageMargins left="0" right="0" top="0" bottom="0" header="0" footer="0"/>
      <printOptions horizontalCentered="1"/>
      <pageSetup scale="84" fitToHeight="7" orientation="landscape" r:id="rId1"/>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 right="0" top="0" bottom="0" header="0" footer="0"/>
      <printOptions horizontalCentered="1"/>
      <pageSetup scale="84" fitToHeight="7" orientation="landscape" r:id="rId2"/>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 right="0" top="0" bottom="0" header="0" footer="0"/>
      <printOptions horizontalCentered="1"/>
      <pageSetup scale="84" fitToHeight="7" orientation="landscape" r:id="rId3"/>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 right="0" top="0" bottom="0" header="0" footer="0"/>
      <printOptions horizontalCentered="1"/>
      <pageSetup scale="84" fitToHeight="7" orientation="landscape" r:id="rId4"/>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 right="0" top="0" bottom="0" header="0" footer="0"/>
      <printOptions horizontalCentered="1"/>
      <pageSetup scale="84" fitToHeight="7" orientation="landscape" r:id="rId5"/>
      <headerFooter alignWithMargins="0">
        <oddFooter>&amp;Lc. Travel&amp;RPage &amp;P of &amp;N</oddFooter>
      </headerFooter>
    </customSheetView>
    <customSheetView guid="{BF352FCE-C1BE-4B84-9561-6030FEF6A15F}" scale="90" showPageBreaks="1" fitToPage="1">
      <selection activeCell="K1" sqref="K1"/>
      <pageMargins left="0" right="0" top="0" bottom="0" header="0" footer="0"/>
      <printOptions horizontalCentered="1"/>
      <pageSetup scale="80" orientation="landscape" r:id="rId6"/>
      <headerFooter alignWithMargins="0">
        <oddFooter>&amp;Lc. Travel&amp;RPage &amp;P of &amp;N</oddFooter>
      </headerFooter>
    </customSheetView>
  </customSheetViews>
  <mergeCells count="20">
    <mergeCell ref="A36:K36"/>
    <mergeCell ref="A37:K37"/>
    <mergeCell ref="A39:K39"/>
    <mergeCell ref="A40:K40"/>
    <mergeCell ref="A43:M44"/>
    <mergeCell ref="A2:M2"/>
    <mergeCell ref="A1:B1"/>
    <mergeCell ref="C8:K8"/>
    <mergeCell ref="C25:K25"/>
    <mergeCell ref="A5:M5"/>
    <mergeCell ref="A22:K22"/>
    <mergeCell ref="A8:B8"/>
    <mergeCell ref="A25:B25"/>
    <mergeCell ref="A16:B16"/>
    <mergeCell ref="A30:B30"/>
    <mergeCell ref="A3:M3"/>
    <mergeCell ref="A23:K23"/>
    <mergeCell ref="A24:K24"/>
    <mergeCell ref="A41:K41"/>
    <mergeCell ref="A35:K35"/>
  </mergeCells>
  <phoneticPr fontId="3" type="noConversion"/>
  <printOptions horizontalCentered="1"/>
  <pageMargins left="0.5" right="0.5" top="0.25" bottom="0.25" header="0.5" footer="0.5"/>
  <pageSetup scale="70" orientation="landscape" horizontalDpi="300" verticalDpi="300" r:id="rId7"/>
  <headerFooter alignWithMargins="0"/>
  <ignoredErrors>
    <ignoredError sqref="L9:L10" numberStoredAsText="1"/>
    <ignoredError sqref="L17" numberStoredAsText="1" unlockedFormula="1"/>
    <ignoredError sqref="L11:L16 L18:L37" unlockedFormula="1"/>
  </ignoredErrors>
  <drawing r:id="rId8"/>
  <legacyDrawing r:id="rId9"/>
  <mc:AlternateContent xmlns:mc="http://schemas.openxmlformats.org/markup-compatibility/2006">
    <mc:Choice Requires="x14">
      <controls>
        <mc:AlternateContent xmlns:mc="http://schemas.openxmlformats.org/markup-compatibility/2006">
          <mc:Choice Requires="x14">
            <control shapeId="6145" r:id="rId10" name="Check Box 1">
              <controlPr locked="0" defaultSize="0" autoFill="0" autoLine="0" autoPict="0">
                <anchor moveWithCells="1">
                  <from>
                    <xdr:col>0</xdr:col>
                    <xdr:colOff>76200</xdr:colOff>
                    <xdr:row>4</xdr:row>
                    <xdr:rowOff>12700</xdr:rowOff>
                  </from>
                  <to>
                    <xdr:col>12</xdr:col>
                    <xdr:colOff>133350</xdr:colOff>
                    <xdr:row>4</xdr:row>
                    <xdr:rowOff>298450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20ED10C-8FE7-4449-8151-C7337E4C77EF}">
          <x14:formula1>
            <xm:f>'Instructions and Summary'!$A$30:$A$31</xm:f>
          </x14:formula1>
          <xm:sqref>A9:A15 A17:A21 A31:A34 A26:A29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56"/>
  <sheetViews>
    <sheetView showGridLines="0" zoomScale="90" zoomScaleNormal="90" workbookViewId="0">
      <selection activeCell="A4" sqref="A4"/>
    </sheetView>
  </sheetViews>
  <sheetFormatPr defaultColWidth="9.140625" defaultRowHeight="12.6"/>
  <cols>
    <col min="1" max="1" width="26.5703125" style="264" bestFit="1" customWidth="1"/>
    <col min="2" max="2" width="45.5703125" style="264" customWidth="1"/>
    <col min="3" max="3" width="6.85546875" style="334" customWidth="1"/>
    <col min="4" max="4" width="10.42578125" style="303" customWidth="1"/>
    <col min="5" max="5" width="12.140625" style="303" customWidth="1"/>
    <col min="6" max="6" width="29.140625" style="302" customWidth="1"/>
    <col min="7" max="7" width="55.42578125" style="334" customWidth="1"/>
    <col min="8" max="16384" width="9.140625" style="264"/>
  </cols>
  <sheetData>
    <row r="1" spans="1:13" s="306" customFormat="1" ht="12.75" customHeight="1">
      <c r="A1" s="580" t="s">
        <v>61</v>
      </c>
      <c r="B1" s="580"/>
      <c r="C1" s="258"/>
      <c r="D1" s="258"/>
      <c r="E1" s="258"/>
      <c r="F1" s="305"/>
      <c r="G1" s="261"/>
      <c r="H1" s="305"/>
      <c r="I1" s="305"/>
      <c r="J1" s="305"/>
    </row>
    <row r="2" spans="1:13" s="307" customFormat="1" ht="18.600000000000001" thickBot="1">
      <c r="A2" s="737" t="s">
        <v>42</v>
      </c>
      <c r="B2" s="737"/>
      <c r="C2" s="737"/>
      <c r="D2" s="737"/>
      <c r="E2" s="737"/>
      <c r="F2" s="737"/>
      <c r="G2" s="737"/>
      <c r="H2" s="232"/>
      <c r="I2" s="232"/>
      <c r="J2" s="232"/>
      <c r="K2" s="232"/>
      <c r="L2" s="232"/>
      <c r="M2" s="232"/>
    </row>
    <row r="3" spans="1:13" ht="174" customHeight="1" thickBot="1">
      <c r="A3" s="738" t="s">
        <v>131</v>
      </c>
      <c r="B3" s="739"/>
      <c r="C3" s="739"/>
      <c r="D3" s="739"/>
      <c r="E3" s="739"/>
      <c r="F3" s="739"/>
      <c r="G3" s="740"/>
      <c r="H3" s="178"/>
      <c r="I3" s="178"/>
      <c r="J3" s="178"/>
      <c r="K3" s="178"/>
      <c r="L3" s="178"/>
      <c r="M3" s="178"/>
    </row>
    <row r="4" spans="1:13" ht="15" customHeight="1" thickBot="1">
      <c r="A4" s="178"/>
      <c r="B4" s="265"/>
      <c r="C4" s="308"/>
      <c r="D4" s="268"/>
      <c r="E4" s="268"/>
      <c r="F4" s="267"/>
      <c r="G4" s="297"/>
      <c r="H4" s="178"/>
      <c r="I4" s="178"/>
      <c r="J4" s="178"/>
      <c r="K4" s="178"/>
      <c r="L4" s="178"/>
      <c r="M4" s="178"/>
    </row>
    <row r="5" spans="1:13" ht="26.45" customHeight="1" thickBot="1">
      <c r="A5" s="738"/>
      <c r="B5" s="739"/>
      <c r="C5" s="739"/>
      <c r="D5" s="739"/>
      <c r="E5" s="739"/>
      <c r="F5" s="739"/>
      <c r="G5" s="740"/>
      <c r="H5" s="178"/>
      <c r="I5" s="178"/>
      <c r="J5" s="178"/>
      <c r="K5" s="178"/>
      <c r="L5" s="178"/>
      <c r="M5" s="178"/>
    </row>
    <row r="6" spans="1:13" ht="15" customHeight="1" thickBot="1">
      <c r="A6" s="178"/>
      <c r="B6" s="265"/>
      <c r="C6" s="308"/>
      <c r="D6" s="268"/>
      <c r="E6" s="268"/>
      <c r="F6" s="267"/>
      <c r="G6" s="297"/>
      <c r="H6" s="178"/>
      <c r="I6" s="178"/>
      <c r="J6" s="178"/>
      <c r="K6" s="178"/>
      <c r="L6" s="178"/>
      <c r="M6" s="178"/>
    </row>
    <row r="7" spans="1:13" s="263" customFormat="1" ht="14.45" thickBot="1">
      <c r="A7" s="309" t="s">
        <v>63</v>
      </c>
      <c r="B7" s="310" t="s">
        <v>132</v>
      </c>
      <c r="C7" s="311" t="s">
        <v>133</v>
      </c>
      <c r="D7" s="312" t="s">
        <v>134</v>
      </c>
      <c r="E7" s="312" t="s">
        <v>135</v>
      </c>
      <c r="F7" s="313" t="s">
        <v>136</v>
      </c>
      <c r="G7" s="314" t="s">
        <v>137</v>
      </c>
    </row>
    <row r="8" spans="1:13" s="263" customFormat="1" ht="14.1">
      <c r="A8" s="743" t="s">
        <v>26</v>
      </c>
      <c r="B8" s="744"/>
      <c r="C8" s="744"/>
      <c r="D8" s="744"/>
      <c r="E8" s="744"/>
      <c r="F8" s="744"/>
      <c r="G8" s="745"/>
    </row>
    <row r="9" spans="1:13" ht="12.95">
      <c r="A9" s="315" t="s">
        <v>38</v>
      </c>
      <c r="B9" s="277" t="s">
        <v>138</v>
      </c>
      <c r="C9" s="316">
        <v>10</v>
      </c>
      <c r="D9" s="317">
        <v>5000</v>
      </c>
      <c r="E9" s="280" t="s">
        <v>139</v>
      </c>
      <c r="F9" s="318" t="s">
        <v>140</v>
      </c>
      <c r="G9" s="281"/>
      <c r="H9" s="178"/>
      <c r="I9" s="178"/>
      <c r="J9" s="178"/>
      <c r="K9" s="178"/>
      <c r="L9" s="178"/>
      <c r="M9" s="178"/>
    </row>
    <row r="10" spans="1:13">
      <c r="A10" s="319" t="s">
        <v>39</v>
      </c>
      <c r="B10" s="283" t="s">
        <v>141</v>
      </c>
      <c r="C10" s="316">
        <v>10</v>
      </c>
      <c r="D10" s="317">
        <v>7000</v>
      </c>
      <c r="E10" s="280" t="s">
        <v>142</v>
      </c>
      <c r="F10" s="320"/>
      <c r="G10" s="321"/>
      <c r="H10" s="178"/>
      <c r="I10" s="178"/>
      <c r="J10" s="178"/>
      <c r="K10" s="178"/>
      <c r="L10" s="178"/>
      <c r="M10" s="178"/>
    </row>
    <row r="11" spans="1:13">
      <c r="A11" s="79"/>
      <c r="B11" s="51"/>
      <c r="C11" s="61"/>
      <c r="D11" s="62"/>
      <c r="E11" s="488">
        <f t="shared" ref="E11" si="0">C11*D11</f>
        <v>0</v>
      </c>
      <c r="F11" s="69"/>
      <c r="G11" s="54"/>
      <c r="H11" s="178"/>
      <c r="I11" s="178"/>
      <c r="J11" s="178"/>
      <c r="K11" s="178"/>
      <c r="L11" s="178"/>
      <c r="M11" s="178"/>
    </row>
    <row r="12" spans="1:13">
      <c r="A12" s="80"/>
      <c r="B12" s="55"/>
      <c r="C12" s="63"/>
      <c r="D12" s="64"/>
      <c r="E12" s="490">
        <f>C12*D12</f>
        <v>0</v>
      </c>
      <c r="F12" s="70"/>
      <c r="G12" s="58"/>
      <c r="H12" s="178"/>
      <c r="I12" s="178"/>
      <c r="J12" s="178"/>
      <c r="K12" s="178"/>
      <c r="L12" s="178"/>
      <c r="M12" s="178"/>
    </row>
    <row r="13" spans="1:13">
      <c r="A13" s="80"/>
      <c r="B13" s="55"/>
      <c r="C13" s="63"/>
      <c r="D13" s="64"/>
      <c r="E13" s="490">
        <f>C13*D13</f>
        <v>0</v>
      </c>
      <c r="F13" s="70"/>
      <c r="G13" s="58"/>
      <c r="H13" s="178"/>
      <c r="I13" s="178"/>
      <c r="J13" s="178"/>
      <c r="K13" s="178"/>
      <c r="L13" s="178"/>
      <c r="M13" s="178"/>
    </row>
    <row r="14" spans="1:13">
      <c r="A14" s="80"/>
      <c r="B14" s="55"/>
      <c r="C14" s="63"/>
      <c r="D14" s="64"/>
      <c r="E14" s="490">
        <f>C14*D14</f>
        <v>0</v>
      </c>
      <c r="F14" s="70"/>
      <c r="G14" s="58"/>
      <c r="H14" s="178"/>
      <c r="I14" s="178"/>
      <c r="J14" s="178"/>
      <c r="K14" s="178"/>
      <c r="L14" s="178"/>
      <c r="M14" s="178"/>
    </row>
    <row r="15" spans="1:13" ht="12.95" thickBot="1">
      <c r="A15" s="81"/>
      <c r="B15" s="59"/>
      <c r="C15" s="65"/>
      <c r="D15" s="66"/>
      <c r="E15" s="490">
        <f>C15*D15</f>
        <v>0</v>
      </c>
      <c r="F15" s="71"/>
      <c r="G15" s="60"/>
      <c r="H15" s="178"/>
      <c r="I15" s="178"/>
      <c r="J15" s="178"/>
      <c r="K15" s="178"/>
      <c r="L15" s="178"/>
      <c r="M15" s="178"/>
    </row>
    <row r="16" spans="1:13" ht="12.95" customHeight="1">
      <c r="A16" s="728" t="s">
        <v>143</v>
      </c>
      <c r="B16" s="729"/>
      <c r="C16" s="729"/>
      <c r="D16" s="730"/>
      <c r="E16" s="372">
        <f>SUMIF($A$9:$A$15, "Administrative",$E$9:$E$15)</f>
        <v>0</v>
      </c>
      <c r="F16" s="322"/>
      <c r="G16" s="289"/>
      <c r="H16" s="178"/>
      <c r="I16" s="178"/>
      <c r="J16" s="178"/>
      <c r="K16" s="178"/>
      <c r="L16" s="178"/>
      <c r="M16" s="178"/>
    </row>
    <row r="17" spans="1:13" ht="12.95" customHeight="1" thickBot="1">
      <c r="A17" s="731" t="s">
        <v>144</v>
      </c>
      <c r="B17" s="732"/>
      <c r="C17" s="732"/>
      <c r="D17" s="733"/>
      <c r="E17" s="494">
        <f>SUMIF($A$9:$A$15, "Rebate Funds: Rebate Delivery",$E$9:$E$15)</f>
        <v>0</v>
      </c>
      <c r="F17" s="323"/>
      <c r="G17" s="290"/>
      <c r="H17" s="178"/>
      <c r="I17" s="178"/>
      <c r="J17" s="178"/>
      <c r="K17" s="178"/>
      <c r="L17" s="178"/>
      <c r="M17" s="178"/>
    </row>
    <row r="18" spans="1:13" ht="13.5" customHeight="1" thickBot="1">
      <c r="A18" s="596" t="s">
        <v>145</v>
      </c>
      <c r="B18" s="734"/>
      <c r="C18" s="734"/>
      <c r="D18" s="597"/>
      <c r="E18" s="495">
        <f>SUM(E16:E17)</f>
        <v>0</v>
      </c>
      <c r="F18" s="324"/>
      <c r="G18" s="325"/>
      <c r="H18" s="178"/>
      <c r="I18" s="178"/>
      <c r="J18" s="178"/>
      <c r="K18" s="178"/>
      <c r="L18" s="178"/>
      <c r="M18" s="178"/>
    </row>
    <row r="19" spans="1:13" s="263" customFormat="1" ht="14.1">
      <c r="A19" s="741" t="s">
        <v>29</v>
      </c>
      <c r="B19" s="704"/>
      <c r="C19" s="704"/>
      <c r="D19" s="704"/>
      <c r="E19" s="704"/>
      <c r="F19" s="704"/>
      <c r="G19" s="742"/>
    </row>
    <row r="20" spans="1:13">
      <c r="A20" s="79"/>
      <c r="B20" s="51"/>
      <c r="C20" s="61"/>
      <c r="D20" s="62"/>
      <c r="E20" s="488">
        <f t="shared" ref="E20:E26" si="1">C20*D20</f>
        <v>0</v>
      </c>
      <c r="F20" s="69"/>
      <c r="G20" s="54"/>
      <c r="H20" s="178"/>
      <c r="I20" s="178"/>
      <c r="J20" s="178"/>
      <c r="K20" s="178"/>
      <c r="L20" s="178"/>
      <c r="M20" s="178"/>
    </row>
    <row r="21" spans="1:13">
      <c r="A21" s="80"/>
      <c r="B21" s="51"/>
      <c r="C21" s="61"/>
      <c r="D21" s="62"/>
      <c r="E21" s="488">
        <f t="shared" si="1"/>
        <v>0</v>
      </c>
      <c r="F21" s="69"/>
      <c r="G21" s="54"/>
      <c r="H21" s="178"/>
      <c r="I21" s="178"/>
      <c r="J21" s="178"/>
      <c r="K21" s="178"/>
      <c r="L21" s="178"/>
      <c r="M21" s="178"/>
    </row>
    <row r="22" spans="1:13">
      <c r="A22" s="80"/>
      <c r="B22" s="55"/>
      <c r="C22" s="63"/>
      <c r="D22" s="64"/>
      <c r="E22" s="490">
        <f t="shared" si="1"/>
        <v>0</v>
      </c>
      <c r="F22" s="70"/>
      <c r="G22" s="58"/>
      <c r="H22" s="178"/>
      <c r="I22" s="178"/>
      <c r="J22" s="178"/>
      <c r="K22" s="178"/>
      <c r="L22" s="178"/>
      <c r="M22" s="178"/>
    </row>
    <row r="23" spans="1:13">
      <c r="A23" s="80"/>
      <c r="B23" s="55"/>
      <c r="C23" s="63"/>
      <c r="D23" s="64"/>
      <c r="E23" s="490">
        <f t="shared" si="1"/>
        <v>0</v>
      </c>
      <c r="F23" s="70"/>
      <c r="G23" s="58"/>
      <c r="H23" s="178"/>
      <c r="I23" s="178"/>
      <c r="J23" s="178"/>
      <c r="K23" s="178"/>
      <c r="L23" s="178"/>
      <c r="M23" s="178"/>
    </row>
    <row r="24" spans="1:13">
      <c r="A24" s="80"/>
      <c r="B24" s="55"/>
      <c r="C24" s="63"/>
      <c r="D24" s="64"/>
      <c r="E24" s="490">
        <f t="shared" si="1"/>
        <v>0</v>
      </c>
      <c r="F24" s="70"/>
      <c r="G24" s="58"/>
      <c r="H24" s="178"/>
      <c r="I24" s="178"/>
      <c r="J24" s="178"/>
      <c r="K24" s="178"/>
      <c r="L24" s="178"/>
      <c r="M24" s="178"/>
    </row>
    <row r="25" spans="1:13">
      <c r="A25" s="81"/>
      <c r="B25" s="59"/>
      <c r="C25" s="65"/>
      <c r="D25" s="66"/>
      <c r="E25" s="490">
        <f t="shared" ref="E25" si="2">C25*D25</f>
        <v>0</v>
      </c>
      <c r="F25" s="71"/>
      <c r="G25" s="60"/>
      <c r="H25" s="178"/>
      <c r="I25" s="178"/>
      <c r="J25" s="178"/>
      <c r="K25" s="178"/>
      <c r="L25" s="178"/>
      <c r="M25" s="178"/>
    </row>
    <row r="26" spans="1:13" ht="12.95" thickBot="1">
      <c r="A26" s="81"/>
      <c r="B26" s="59"/>
      <c r="C26" s="65"/>
      <c r="D26" s="66"/>
      <c r="E26" s="490">
        <f t="shared" si="1"/>
        <v>0</v>
      </c>
      <c r="F26" s="71"/>
      <c r="G26" s="60"/>
      <c r="H26" s="178"/>
      <c r="I26" s="178"/>
      <c r="J26" s="178"/>
      <c r="K26" s="178"/>
      <c r="L26" s="178"/>
      <c r="M26" s="178"/>
    </row>
    <row r="27" spans="1:13" ht="12.95" customHeight="1">
      <c r="A27" s="728" t="s">
        <v>146</v>
      </c>
      <c r="B27" s="729"/>
      <c r="C27" s="729"/>
      <c r="D27" s="730"/>
      <c r="E27" s="372">
        <f>SUMIF($A$20:$A$26, "Administrative",$E$20:$E$26)</f>
        <v>0</v>
      </c>
      <c r="F27" s="322"/>
      <c r="G27" s="289"/>
      <c r="H27" s="178"/>
      <c r="I27" s="178"/>
      <c r="J27" s="178"/>
      <c r="K27" s="178"/>
      <c r="L27" s="178"/>
      <c r="M27" s="178"/>
    </row>
    <row r="28" spans="1:13" ht="12.95" customHeight="1" thickBot="1">
      <c r="A28" s="731" t="s">
        <v>147</v>
      </c>
      <c r="B28" s="732"/>
      <c r="C28" s="732"/>
      <c r="D28" s="733"/>
      <c r="E28" s="494">
        <f>SUMIF($A$20:$A$26, "Rebate Funds: Rebate Delivery",$E$20:$E$26)</f>
        <v>0</v>
      </c>
      <c r="F28" s="323"/>
      <c r="G28" s="290"/>
      <c r="H28" s="178"/>
      <c r="I28" s="178"/>
      <c r="J28" s="178"/>
      <c r="K28" s="178"/>
      <c r="L28" s="178"/>
      <c r="M28" s="178"/>
    </row>
    <row r="29" spans="1:13" ht="13.5" customHeight="1" thickBot="1">
      <c r="A29" s="596" t="s">
        <v>148</v>
      </c>
      <c r="B29" s="734"/>
      <c r="C29" s="734"/>
      <c r="D29" s="597"/>
      <c r="E29" s="495">
        <f>SUM(E27:E28)</f>
        <v>0</v>
      </c>
      <c r="F29" s="324"/>
      <c r="G29" s="325"/>
      <c r="H29" s="178"/>
      <c r="I29" s="178"/>
      <c r="J29" s="178"/>
      <c r="K29" s="178"/>
      <c r="L29" s="178"/>
      <c r="M29" s="178"/>
    </row>
    <row r="30" spans="1:13" ht="13.5" thickBot="1">
      <c r="A30" s="297"/>
      <c r="B30" s="262"/>
      <c r="C30" s="297"/>
      <c r="D30" s="268"/>
      <c r="E30" s="268"/>
      <c r="F30" s="267"/>
      <c r="G30" s="297"/>
      <c r="H30" s="178"/>
      <c r="I30" s="178"/>
      <c r="J30" s="178"/>
      <c r="K30" s="178"/>
      <c r="L30" s="178"/>
      <c r="M30" s="178"/>
    </row>
    <row r="31" spans="1:13" ht="12.95">
      <c r="A31" s="746" t="s">
        <v>149</v>
      </c>
      <c r="B31" s="747"/>
      <c r="C31" s="747"/>
      <c r="D31" s="748"/>
      <c r="E31" s="497">
        <f>SUM(E27,E16)</f>
        <v>0</v>
      </c>
      <c r="F31" s="328"/>
      <c r="G31" s="329"/>
      <c r="H31" s="178"/>
      <c r="I31" s="178"/>
      <c r="J31" s="178"/>
      <c r="K31" s="178"/>
      <c r="L31" s="178"/>
      <c r="M31" s="178"/>
    </row>
    <row r="32" spans="1:13" ht="13.5" thickBot="1">
      <c r="A32" s="749" t="s">
        <v>150</v>
      </c>
      <c r="B32" s="750"/>
      <c r="C32" s="750"/>
      <c r="D32" s="751"/>
      <c r="E32" s="498">
        <f>SUM(E28,E17)</f>
        <v>0</v>
      </c>
      <c r="F32" s="330"/>
      <c r="G32" s="331"/>
      <c r="H32" s="178"/>
      <c r="I32" s="178"/>
      <c r="J32" s="178"/>
      <c r="K32" s="178"/>
      <c r="L32" s="178"/>
      <c r="M32" s="178"/>
    </row>
    <row r="33" spans="1:7" ht="13.5" thickBot="1">
      <c r="A33" s="725" t="s">
        <v>151</v>
      </c>
      <c r="B33" s="726"/>
      <c r="C33" s="726"/>
      <c r="D33" s="727"/>
      <c r="E33" s="499">
        <f>SUM(E31:E32)</f>
        <v>0</v>
      </c>
      <c r="F33" s="332"/>
      <c r="G33" s="333"/>
    </row>
    <row r="34" spans="1:7" ht="12.95" customHeight="1" thickBot="1">
      <c r="A34" s="178"/>
      <c r="B34" s="178"/>
      <c r="C34" s="297"/>
      <c r="D34" s="268"/>
      <c r="E34" s="268"/>
      <c r="F34" s="267"/>
      <c r="G34" s="297"/>
    </row>
    <row r="35" spans="1:7" ht="12.95" customHeight="1">
      <c r="A35" s="582" t="s">
        <v>60</v>
      </c>
      <c r="B35" s="583"/>
      <c r="C35" s="583"/>
      <c r="D35" s="583"/>
      <c r="E35" s="583"/>
      <c r="F35" s="583"/>
      <c r="G35" s="584"/>
    </row>
    <row r="36" spans="1:7" ht="13.5" customHeight="1" thickBot="1">
      <c r="A36" s="585"/>
      <c r="B36" s="586"/>
      <c r="C36" s="586"/>
      <c r="D36" s="586"/>
      <c r="E36" s="586"/>
      <c r="F36" s="586"/>
      <c r="G36" s="587"/>
    </row>
    <row r="37" spans="1:7">
      <c r="A37" s="178"/>
      <c r="B37" s="178"/>
      <c r="C37" s="297"/>
      <c r="D37" s="268"/>
      <c r="E37" s="268"/>
      <c r="F37" s="267"/>
      <c r="G37" s="297"/>
    </row>
    <row r="38" spans="1:7" ht="6" customHeight="1">
      <c r="A38" s="178"/>
      <c r="B38" s="178"/>
      <c r="C38" s="297"/>
      <c r="D38" s="268"/>
      <c r="E38" s="268"/>
      <c r="F38" s="267"/>
      <c r="G38" s="297"/>
    </row>
    <row r="39" spans="1:7" ht="13.35" customHeight="1">
      <c r="A39" s="178"/>
      <c r="B39" s="178"/>
      <c r="C39" s="297"/>
      <c r="D39" s="268"/>
      <c r="E39" s="268"/>
      <c r="F39" s="267"/>
      <c r="G39" s="297"/>
    </row>
    <row r="40" spans="1:7" ht="15" customHeight="1">
      <c r="A40" s="178"/>
      <c r="B40" s="178"/>
      <c r="C40" s="297"/>
      <c r="D40" s="268"/>
      <c r="E40" s="268"/>
      <c r="F40" s="267"/>
      <c r="G40" s="297"/>
    </row>
    <row r="41" spans="1:7">
      <c r="A41" s="178"/>
      <c r="B41" s="178"/>
      <c r="C41" s="297"/>
      <c r="D41" s="268"/>
      <c r="E41" s="268"/>
      <c r="F41" s="267"/>
      <c r="G41" s="297"/>
    </row>
    <row r="42" spans="1:7">
      <c r="A42" s="178"/>
      <c r="B42" s="178"/>
      <c r="C42" s="297"/>
      <c r="D42" s="268"/>
      <c r="E42" s="268"/>
      <c r="F42" s="267"/>
      <c r="G42" s="297"/>
    </row>
    <row r="43" spans="1:7" ht="11.25" customHeight="1">
      <c r="A43" s="178"/>
      <c r="B43" s="178"/>
      <c r="C43" s="297"/>
      <c r="D43" s="268"/>
      <c r="E43" s="268"/>
      <c r="F43" s="267"/>
      <c r="G43" s="297"/>
    </row>
    <row r="44" spans="1:7" ht="11.25" customHeight="1">
      <c r="A44" s="178"/>
      <c r="B44" s="178"/>
      <c r="C44" s="297"/>
      <c r="D44" s="268"/>
      <c r="E44" s="268"/>
      <c r="F44" s="267"/>
      <c r="G44" s="297"/>
    </row>
    <row r="45" spans="1:7">
      <c r="A45" s="178"/>
      <c r="B45" s="178"/>
      <c r="C45" s="297"/>
      <c r="D45" s="268"/>
      <c r="E45" s="268"/>
      <c r="F45" s="267"/>
      <c r="G45" s="297"/>
    </row>
    <row r="46" spans="1:7">
      <c r="A46" s="178"/>
      <c r="B46" s="178"/>
      <c r="C46" s="297"/>
      <c r="D46" s="268"/>
      <c r="E46" s="268"/>
      <c r="F46" s="267"/>
      <c r="G46" s="297"/>
    </row>
    <row r="47" spans="1:7">
      <c r="A47" s="178"/>
      <c r="B47" s="178"/>
      <c r="C47" s="297"/>
      <c r="D47" s="268"/>
      <c r="E47" s="268"/>
      <c r="F47" s="267"/>
      <c r="G47" s="297"/>
    </row>
    <row r="48" spans="1:7">
      <c r="A48" s="178"/>
      <c r="B48" s="178"/>
      <c r="C48" s="297"/>
      <c r="D48" s="268"/>
      <c r="E48" s="268"/>
      <c r="F48" s="267"/>
      <c r="G48" s="297"/>
    </row>
    <row r="49" spans="1:7">
      <c r="A49" s="178"/>
      <c r="B49" s="178"/>
      <c r="C49" s="297"/>
      <c r="D49" s="268"/>
      <c r="E49" s="268"/>
      <c r="F49" s="267"/>
      <c r="G49" s="297"/>
    </row>
    <row r="50" spans="1:7">
      <c r="A50" s="178"/>
      <c r="B50" s="178"/>
      <c r="C50" s="297"/>
      <c r="D50" s="268"/>
      <c r="E50" s="268"/>
      <c r="F50" s="267"/>
      <c r="G50" s="297"/>
    </row>
    <row r="51" spans="1:7">
      <c r="A51" s="178"/>
      <c r="B51" s="178"/>
      <c r="C51" s="297"/>
      <c r="D51" s="268"/>
      <c r="E51" s="268"/>
      <c r="F51" s="267"/>
      <c r="G51" s="297"/>
    </row>
    <row r="52" spans="1:7">
      <c r="A52" s="178"/>
      <c r="B52" s="178"/>
      <c r="C52" s="297"/>
      <c r="D52" s="268"/>
      <c r="E52" s="268"/>
      <c r="F52" s="267"/>
      <c r="G52" s="297"/>
    </row>
    <row r="53" spans="1:7">
      <c r="A53" s="178"/>
      <c r="B53" s="178"/>
      <c r="C53" s="297"/>
      <c r="D53" s="268"/>
      <c r="E53" s="268"/>
      <c r="F53" s="267"/>
      <c r="G53" s="297"/>
    </row>
    <row r="54" spans="1:7">
      <c r="A54" s="178"/>
      <c r="B54" s="178"/>
      <c r="C54" s="297"/>
      <c r="D54" s="268"/>
      <c r="E54" s="268"/>
      <c r="F54" s="267"/>
      <c r="G54" s="297"/>
    </row>
    <row r="55" spans="1:7">
      <c r="A55" s="178"/>
      <c r="B55" s="178"/>
      <c r="C55" s="297"/>
      <c r="D55" s="268"/>
      <c r="E55" s="268"/>
      <c r="F55" s="267"/>
      <c r="G55" s="297"/>
    </row>
    <row r="56" spans="1:7">
      <c r="A56" s="178"/>
      <c r="B56" s="178"/>
      <c r="C56" s="297"/>
      <c r="D56" s="268"/>
      <c r="E56" s="268"/>
      <c r="F56" s="267"/>
      <c r="G56" s="297"/>
    </row>
  </sheetData>
  <sheetProtection algorithmName="SHA-512" hashValue="m+6a+Mar78TauvFHj/IMU94WOa9HOy3LIrxxHUcmLzFKMmb29dEMXfiyXPRRBiF+ck29E+33nA1NuITeoiI3+A==" saltValue="CMd7o7B7UhMkCP1DzyY6zw==" spinCount="100000" sheet="1" formatCells="0" formatColumns="0" formatRows="0" insertRows="0" deleteRows="0"/>
  <customSheetViews>
    <customSheetView guid="{D7FF18E2-A72D-4088-BD59-9D74A43C39A8}" scale="90" showPageBreaks="1" fitToPage="1" topLeftCell="A11">
      <selection activeCell="D41" sqref="D41"/>
      <pageMargins left="0" right="0" top="0" bottom="0" header="0" footer="0"/>
      <printOptions horizontalCentered="1"/>
      <pageSetup scale="86" fitToHeight="4" orientation="landscape" r:id="rId1"/>
      <headerFooter alignWithMargins="0">
        <oddFooter>&amp;Ld. Equipment&amp;RPage &amp;P of &amp;N</oddFooter>
      </headerFooter>
    </customSheetView>
    <customSheetView guid="{5BEC5FDE-32D0-42EF-8D2A-06DCBD4F05CC}" scale="90" showPageBreaks="1" fitToPage="1">
      <selection activeCell="I5" sqref="I5"/>
      <pageMargins left="0" right="0" top="0" bottom="0" header="0" footer="0"/>
      <printOptions horizontalCentered="1"/>
      <pageSetup scale="86" fitToHeight="4" orientation="landscape" r:id="rId2"/>
      <headerFooter alignWithMargins="0">
        <oddFooter>&amp;Ld. Equipment&amp;RPage &amp;P of &amp;N</oddFooter>
      </headerFooter>
    </customSheetView>
    <customSheetView guid="{712CE29F-EFCA-4968-A7C5-599F87319D6A}" scale="90" fitToPage="1">
      <selection activeCell="D40" sqref="D40"/>
      <pageMargins left="0" right="0" top="0" bottom="0" header="0" footer="0"/>
      <printOptions horizontalCentered="1"/>
      <pageSetup scale="86" fitToHeight="4" orientation="landscape" r:id="rId3"/>
      <headerFooter alignWithMargins="0">
        <oddFooter>&amp;Ld. Equipment&amp;RPage &amp;P of &amp;N</oddFooter>
      </headerFooter>
    </customSheetView>
    <customSheetView guid="{6588CF8C-0BB8-4786-9A46-0A2D10254132}" scale="90" showPageBreaks="1" fitToPage="1" topLeftCell="A4">
      <selection activeCell="I5" sqref="I5"/>
      <pageMargins left="0" right="0" top="0" bottom="0" header="0" footer="0"/>
      <printOptions horizontalCentered="1"/>
      <pageSetup scale="86" fitToHeight="4" orientation="landscape" r:id="rId4"/>
      <headerFooter alignWithMargins="0">
        <oddFooter>&amp;Ld. Equipment&amp;RPage &amp;P of &amp;N</oddFooter>
      </headerFooter>
    </customSheetView>
    <customSheetView guid="{D5CEF8EB-A9A7-4458-BF65-8F18E34CBA87}" scale="90" showPageBreaks="1" fitToPage="1">
      <selection activeCell="H38" sqref="H38"/>
      <pageMargins left="0" right="0" top="0" bottom="0" header="0" footer="0"/>
      <printOptions horizontalCentered="1"/>
      <pageSetup scale="86" fitToHeight="4" orientation="landscape" r:id="rId5"/>
      <headerFooter alignWithMargins="0">
        <oddFooter>&amp;Ld. Equipment&amp;RPage &amp;P of &amp;N</oddFooter>
      </headerFooter>
    </customSheetView>
    <customSheetView guid="{BF352FCE-C1BE-4B84-9561-6030FEF6A15F}" scale="90" showPageBreaks="1" fitToPage="1">
      <selection activeCell="F1" sqref="F1"/>
      <pageMargins left="0" right="0" top="0" bottom="0" header="0" footer="0"/>
      <printOptions horizontalCentered="1"/>
      <pageSetup scale="80" orientation="landscape" r:id="rId6"/>
      <headerFooter alignWithMargins="0">
        <oddFooter>&amp;Ld. Equipment&amp;RPage &amp;P of &amp;N</oddFooter>
      </headerFooter>
    </customSheetView>
  </customSheetViews>
  <mergeCells count="16">
    <mergeCell ref="A2:G2"/>
    <mergeCell ref="A1:B1"/>
    <mergeCell ref="A3:G3"/>
    <mergeCell ref="A35:G36"/>
    <mergeCell ref="A19:G19"/>
    <mergeCell ref="A8:G8"/>
    <mergeCell ref="A5:G5"/>
    <mergeCell ref="A29:D29"/>
    <mergeCell ref="A31:D31"/>
    <mergeCell ref="A32:D32"/>
    <mergeCell ref="A33:D33"/>
    <mergeCell ref="A16:D16"/>
    <mergeCell ref="A17:D17"/>
    <mergeCell ref="A18:D18"/>
    <mergeCell ref="A27:D27"/>
    <mergeCell ref="A28:D28"/>
  </mergeCells>
  <phoneticPr fontId="3" type="noConversion"/>
  <printOptions horizontalCentered="1"/>
  <pageMargins left="0.5" right="0.5" top="0.25" bottom="0.25" header="0.5" footer="0.5"/>
  <pageSetup scale="75" orientation="landscape" horizontalDpi="300" verticalDpi="300" r:id="rId7"/>
  <headerFooter alignWithMargins="0"/>
  <ignoredErrors>
    <ignoredError sqref="E9:E10" numberStoredAsText="1"/>
  </ignoredErrors>
  <drawing r:id="rId8"/>
  <legacyDrawing r:id="rId9"/>
  <mc:AlternateContent xmlns:mc="http://schemas.openxmlformats.org/markup-compatibility/2006">
    <mc:Choice Requires="x14">
      <controls>
        <mc:AlternateContent xmlns:mc="http://schemas.openxmlformats.org/markup-compatibility/2006">
          <mc:Choice Requires="x14">
            <control shapeId="7171" r:id="rId10" name="Check Box 3">
              <controlPr locked="0" defaultSize="0" autoFill="0" autoLine="0" autoPict="0">
                <anchor moveWithCells="1">
                  <from>
                    <xdr:col>0</xdr:col>
                    <xdr:colOff>0</xdr:colOff>
                    <xdr:row>3</xdr:row>
                    <xdr:rowOff>152400</xdr:rowOff>
                  </from>
                  <to>
                    <xdr:col>7</xdr:col>
                    <xdr:colOff>88900</xdr:colOff>
                    <xdr:row>5</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F79FD51-9DD1-4F08-A66B-EE450AAEDF3E}">
          <x14:formula1>
            <xm:f>'Instructions and Summary'!$A$33:$A$34</xm:f>
          </x14:formula1>
          <xm:sqref>A9:A15 A20:A26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45"/>
  <sheetViews>
    <sheetView showGridLines="0" topLeftCell="A3" zoomScale="90" zoomScaleNormal="90" workbookViewId="0">
      <selection activeCell="A3" sqref="A3:G3"/>
    </sheetView>
  </sheetViews>
  <sheetFormatPr defaultColWidth="9.140625" defaultRowHeight="12.6"/>
  <cols>
    <col min="1" max="1" width="27.42578125" style="264" bestFit="1" customWidth="1"/>
    <col min="2" max="2" width="42.42578125" style="264" customWidth="1"/>
    <col min="3" max="3" width="6.85546875" style="334" customWidth="1"/>
    <col min="4" max="4" width="14.140625" style="348" customWidth="1"/>
    <col min="5" max="5" width="14.140625" style="303" customWidth="1"/>
    <col min="6" max="6" width="19.85546875" style="302" customWidth="1"/>
    <col min="7" max="7" width="55.85546875" style="334" customWidth="1"/>
    <col min="8" max="16384" width="9.140625" style="264"/>
  </cols>
  <sheetData>
    <row r="1" spans="1:13" s="306" customFormat="1" ht="12.75" customHeight="1">
      <c r="A1" s="580" t="s">
        <v>61</v>
      </c>
      <c r="B1" s="580"/>
      <c r="C1" s="258"/>
      <c r="D1" s="258"/>
      <c r="E1" s="258"/>
      <c r="F1" s="305"/>
      <c r="G1" s="261"/>
      <c r="H1" s="305"/>
      <c r="I1" s="305"/>
      <c r="J1" s="305"/>
    </row>
    <row r="2" spans="1:13" s="307" customFormat="1" ht="18.600000000000001" thickBot="1">
      <c r="A2" s="737" t="s">
        <v>43</v>
      </c>
      <c r="B2" s="737"/>
      <c r="C2" s="737"/>
      <c r="D2" s="737"/>
      <c r="E2" s="737"/>
      <c r="F2" s="737"/>
      <c r="G2" s="737"/>
      <c r="H2" s="232"/>
      <c r="I2" s="232"/>
      <c r="J2" s="232"/>
      <c r="K2" s="232"/>
      <c r="L2" s="232"/>
      <c r="M2" s="232"/>
    </row>
    <row r="3" spans="1:13" ht="159.94999999999999" customHeight="1" thickBot="1">
      <c r="A3" s="738" t="s">
        <v>152</v>
      </c>
      <c r="B3" s="739"/>
      <c r="C3" s="739"/>
      <c r="D3" s="739"/>
      <c r="E3" s="739"/>
      <c r="F3" s="739"/>
      <c r="G3" s="740"/>
      <c r="H3" s="178"/>
      <c r="I3" s="178"/>
      <c r="J3" s="178"/>
      <c r="K3" s="178"/>
      <c r="L3" s="178"/>
      <c r="M3" s="178"/>
    </row>
    <row r="4" spans="1:13" ht="12.95" thickBot="1">
      <c r="A4" s="178"/>
      <c r="B4" s="265"/>
      <c r="C4" s="308"/>
      <c r="D4" s="335"/>
      <c r="E4" s="268"/>
      <c r="F4" s="267"/>
      <c r="G4" s="297"/>
      <c r="H4" s="178"/>
      <c r="I4" s="178"/>
      <c r="J4" s="178"/>
      <c r="K4" s="178"/>
      <c r="L4" s="178"/>
      <c r="M4" s="178"/>
    </row>
    <row r="5" spans="1:13" ht="26.45" customHeight="1" thickBot="1">
      <c r="A5" s="738"/>
      <c r="B5" s="739"/>
      <c r="C5" s="739"/>
      <c r="D5" s="739"/>
      <c r="E5" s="739"/>
      <c r="F5" s="739"/>
      <c r="G5" s="740"/>
      <c r="H5" s="178"/>
      <c r="I5" s="178"/>
      <c r="J5" s="178"/>
      <c r="K5" s="178"/>
      <c r="L5" s="178"/>
      <c r="M5" s="178"/>
    </row>
    <row r="6" spans="1:13" ht="12.95" thickBot="1">
      <c r="A6" s="178"/>
      <c r="B6" s="265"/>
      <c r="C6" s="308"/>
      <c r="D6" s="335"/>
      <c r="E6" s="268"/>
      <c r="F6" s="267"/>
      <c r="G6" s="297"/>
      <c r="H6" s="178"/>
      <c r="I6" s="178"/>
      <c r="J6" s="178"/>
      <c r="K6" s="178"/>
      <c r="L6" s="178"/>
      <c r="M6" s="178"/>
    </row>
    <row r="7" spans="1:13" s="263" customFormat="1" ht="14.45" thickBot="1">
      <c r="A7" s="309" t="s">
        <v>63</v>
      </c>
      <c r="B7" s="310" t="s">
        <v>153</v>
      </c>
      <c r="C7" s="311" t="s">
        <v>133</v>
      </c>
      <c r="D7" s="336" t="s">
        <v>134</v>
      </c>
      <c r="E7" s="312" t="s">
        <v>135</v>
      </c>
      <c r="F7" s="313" t="s">
        <v>136</v>
      </c>
      <c r="G7" s="314" t="s">
        <v>137</v>
      </c>
    </row>
    <row r="8" spans="1:13" s="263" customFormat="1" ht="14.1">
      <c r="A8" s="591" t="s">
        <v>26</v>
      </c>
      <c r="B8" s="592"/>
      <c r="C8" s="592"/>
      <c r="D8" s="592"/>
      <c r="E8" s="592"/>
      <c r="F8" s="592"/>
      <c r="G8" s="593"/>
    </row>
    <row r="9" spans="1:13" ht="12.95">
      <c r="A9" s="337" t="s">
        <v>39</v>
      </c>
      <c r="B9" s="338" t="s">
        <v>154</v>
      </c>
      <c r="C9" s="339">
        <v>10</v>
      </c>
      <c r="D9" s="340">
        <v>360</v>
      </c>
      <c r="E9" s="341" t="s">
        <v>155</v>
      </c>
      <c r="F9" s="342" t="s">
        <v>156</v>
      </c>
      <c r="G9" s="343" t="s">
        <v>157</v>
      </c>
      <c r="H9" s="178"/>
      <c r="I9" s="178"/>
      <c r="J9" s="178"/>
      <c r="K9" s="178"/>
      <c r="L9" s="178"/>
      <c r="M9" s="178"/>
    </row>
    <row r="10" spans="1:13">
      <c r="A10" s="80"/>
      <c r="B10" s="72"/>
      <c r="C10" s="63"/>
      <c r="D10" s="68"/>
      <c r="E10" s="490">
        <f t="shared" ref="E10:E14" si="0">C10*D10</f>
        <v>0</v>
      </c>
      <c r="F10" s="70"/>
      <c r="G10" s="58"/>
      <c r="H10" s="178"/>
      <c r="I10" s="178"/>
      <c r="J10" s="178"/>
      <c r="K10" s="178"/>
      <c r="L10" s="178"/>
      <c r="M10" s="178"/>
    </row>
    <row r="11" spans="1:13">
      <c r="A11" s="80"/>
      <c r="B11" s="72"/>
      <c r="C11" s="63"/>
      <c r="D11" s="68"/>
      <c r="E11" s="490">
        <f t="shared" si="0"/>
        <v>0</v>
      </c>
      <c r="F11" s="70"/>
      <c r="G11" s="58"/>
      <c r="H11" s="178"/>
      <c r="I11" s="178"/>
      <c r="J11" s="178"/>
      <c r="K11" s="178"/>
      <c r="L11" s="178"/>
      <c r="M11" s="178"/>
    </row>
    <row r="12" spans="1:13">
      <c r="A12" s="80"/>
      <c r="B12" s="72"/>
      <c r="C12" s="63"/>
      <c r="D12" s="68"/>
      <c r="E12" s="490">
        <f t="shared" si="0"/>
        <v>0</v>
      </c>
      <c r="F12" s="70"/>
      <c r="G12" s="58"/>
      <c r="H12" s="178"/>
      <c r="I12" s="178"/>
      <c r="J12" s="178"/>
      <c r="K12" s="178"/>
      <c r="L12" s="178"/>
      <c r="M12" s="178"/>
    </row>
    <row r="13" spans="1:13">
      <c r="A13" s="80"/>
      <c r="B13" s="72"/>
      <c r="C13" s="63"/>
      <c r="D13" s="68"/>
      <c r="E13" s="490">
        <f t="shared" si="0"/>
        <v>0</v>
      </c>
      <c r="F13" s="70"/>
      <c r="G13" s="58"/>
      <c r="H13" s="178"/>
      <c r="I13" s="178"/>
      <c r="J13" s="178"/>
      <c r="K13" s="178"/>
      <c r="L13" s="178"/>
      <c r="M13" s="178"/>
    </row>
    <row r="14" spans="1:13" ht="12.95" thickBot="1">
      <c r="A14" s="82"/>
      <c r="B14" s="74"/>
      <c r="C14" s="76"/>
      <c r="D14" s="77"/>
      <c r="E14" s="500">
        <f t="shared" si="0"/>
        <v>0</v>
      </c>
      <c r="F14" s="78"/>
      <c r="G14" s="75"/>
      <c r="H14" s="178"/>
      <c r="I14" s="178"/>
      <c r="J14" s="178"/>
      <c r="K14" s="178"/>
      <c r="L14" s="178"/>
      <c r="M14" s="178"/>
    </row>
    <row r="15" spans="1:13" ht="12.95" customHeight="1">
      <c r="A15" s="728" t="s">
        <v>158</v>
      </c>
      <c r="B15" s="729"/>
      <c r="C15" s="729"/>
      <c r="D15" s="730"/>
      <c r="E15" s="344">
        <f>SUMIF($A$9:$A$14, "Administrative",$E$9:$E$14)</f>
        <v>0</v>
      </c>
      <c r="F15" s="345"/>
      <c r="G15" s="292"/>
      <c r="H15" s="178"/>
      <c r="I15" s="178"/>
      <c r="J15" s="178"/>
      <c r="K15" s="178"/>
      <c r="L15" s="178"/>
      <c r="M15" s="178"/>
    </row>
    <row r="16" spans="1:13" ht="12.95" customHeight="1" thickBot="1">
      <c r="A16" s="731" t="s">
        <v>159</v>
      </c>
      <c r="B16" s="732"/>
      <c r="C16" s="732"/>
      <c r="D16" s="733"/>
      <c r="E16" s="501">
        <f>SUMIF($A$9:$A$14, "Rebate Funds: Rebate Delivery",$E$9:$E$14)</f>
        <v>0</v>
      </c>
      <c r="F16" s="323"/>
      <c r="G16" s="290"/>
      <c r="H16" s="178"/>
      <c r="I16" s="178"/>
      <c r="J16" s="178"/>
      <c r="K16" s="178"/>
      <c r="L16" s="178"/>
      <c r="M16" s="178"/>
    </row>
    <row r="17" spans="1:13" ht="13.5" thickBot="1">
      <c r="A17" s="596" t="s">
        <v>160</v>
      </c>
      <c r="B17" s="734"/>
      <c r="C17" s="734"/>
      <c r="D17" s="597"/>
      <c r="E17" s="502">
        <f>SUM(E15:E16)</f>
        <v>0</v>
      </c>
      <c r="F17" s="326"/>
      <c r="G17" s="327"/>
      <c r="H17" s="178"/>
      <c r="I17" s="178"/>
      <c r="J17" s="178"/>
      <c r="K17" s="178"/>
      <c r="L17" s="178"/>
      <c r="M17" s="178"/>
    </row>
    <row r="18" spans="1:13" s="263" customFormat="1" ht="14.1">
      <c r="A18" s="591" t="s">
        <v>29</v>
      </c>
      <c r="B18" s="592"/>
      <c r="C18" s="592"/>
      <c r="D18" s="592"/>
      <c r="E18" s="592"/>
      <c r="F18" s="592"/>
      <c r="G18" s="593"/>
    </row>
    <row r="19" spans="1:13" ht="12.95">
      <c r="A19" s="79"/>
      <c r="B19" s="109"/>
      <c r="C19" s="61"/>
      <c r="D19" s="67"/>
      <c r="E19" s="488">
        <f t="shared" ref="E19:E24" si="1">C19*D19</f>
        <v>0</v>
      </c>
      <c r="F19" s="69"/>
      <c r="G19" s="54"/>
      <c r="H19" s="178"/>
      <c r="I19" s="178"/>
      <c r="J19" s="178"/>
      <c r="K19" s="178"/>
      <c r="L19" s="178"/>
      <c r="M19" s="178"/>
    </row>
    <row r="20" spans="1:13">
      <c r="A20" s="80"/>
      <c r="B20" s="51"/>
      <c r="C20" s="61"/>
      <c r="D20" s="67"/>
      <c r="E20" s="488">
        <f t="shared" si="1"/>
        <v>0</v>
      </c>
      <c r="F20" s="69"/>
      <c r="G20" s="54"/>
      <c r="H20" s="178"/>
      <c r="I20" s="178"/>
      <c r="J20" s="178"/>
      <c r="K20" s="178"/>
      <c r="L20" s="178"/>
      <c r="M20" s="178"/>
    </row>
    <row r="21" spans="1:13">
      <c r="A21" s="80"/>
      <c r="B21" s="55"/>
      <c r="C21" s="63"/>
      <c r="D21" s="68"/>
      <c r="E21" s="490">
        <f t="shared" si="1"/>
        <v>0</v>
      </c>
      <c r="F21" s="70"/>
      <c r="G21" s="58"/>
      <c r="H21" s="178"/>
      <c r="I21" s="178"/>
      <c r="J21" s="178"/>
      <c r="K21" s="178"/>
      <c r="L21" s="178"/>
      <c r="M21" s="178"/>
    </row>
    <row r="22" spans="1:13">
      <c r="A22" s="80"/>
      <c r="B22" s="55"/>
      <c r="C22" s="63"/>
      <c r="D22" s="68"/>
      <c r="E22" s="490">
        <f t="shared" si="1"/>
        <v>0</v>
      </c>
      <c r="F22" s="70"/>
      <c r="G22" s="58"/>
      <c r="H22" s="178"/>
      <c r="I22" s="178"/>
      <c r="J22" s="178"/>
      <c r="K22" s="178"/>
      <c r="L22" s="178"/>
      <c r="M22" s="178"/>
    </row>
    <row r="23" spans="1:13">
      <c r="A23" s="80"/>
      <c r="B23" s="55"/>
      <c r="C23" s="63"/>
      <c r="D23" s="68"/>
      <c r="E23" s="490">
        <f t="shared" si="1"/>
        <v>0</v>
      </c>
      <c r="F23" s="70"/>
      <c r="G23" s="58"/>
      <c r="H23" s="178"/>
      <c r="I23" s="178"/>
      <c r="J23" s="178"/>
      <c r="K23" s="178"/>
      <c r="L23" s="178"/>
      <c r="M23" s="178"/>
    </row>
    <row r="24" spans="1:13" ht="12.95" thickBot="1">
      <c r="A24" s="80"/>
      <c r="B24" s="55"/>
      <c r="C24" s="63"/>
      <c r="D24" s="68"/>
      <c r="E24" s="490">
        <f t="shared" si="1"/>
        <v>0</v>
      </c>
      <c r="F24" s="70"/>
      <c r="G24" s="58"/>
      <c r="H24" s="178"/>
      <c r="I24" s="178"/>
      <c r="J24" s="178"/>
      <c r="K24" s="178"/>
      <c r="L24" s="178"/>
      <c r="M24" s="178"/>
    </row>
    <row r="25" spans="1:13" ht="12.95" customHeight="1">
      <c r="A25" s="728" t="s">
        <v>161</v>
      </c>
      <c r="B25" s="729"/>
      <c r="C25" s="729"/>
      <c r="D25" s="730"/>
      <c r="E25" s="372">
        <f>SUMIF($A$19:$A$24, "Administrative",$E$19:$E$24)</f>
        <v>0</v>
      </c>
      <c r="F25" s="322"/>
      <c r="G25" s="289"/>
      <c r="H25" s="178"/>
      <c r="I25" s="178"/>
      <c r="J25" s="178"/>
      <c r="K25" s="178"/>
      <c r="L25" s="178"/>
      <c r="M25" s="178"/>
    </row>
    <row r="26" spans="1:13" ht="12.95" customHeight="1" thickBot="1">
      <c r="A26" s="731" t="s">
        <v>162</v>
      </c>
      <c r="B26" s="732"/>
      <c r="C26" s="732"/>
      <c r="D26" s="733"/>
      <c r="E26" s="494">
        <f>SUMIF($A$19:$A$24, "Rebate Funds: Rebate Delivery",$E$19:$E$24)</f>
        <v>0</v>
      </c>
      <c r="F26" s="323"/>
      <c r="G26" s="290"/>
      <c r="H26" s="178"/>
      <c r="I26" s="178"/>
      <c r="J26" s="178"/>
      <c r="K26" s="178"/>
      <c r="L26" s="178"/>
      <c r="M26" s="178"/>
    </row>
    <row r="27" spans="1:13" ht="13.5" thickBot="1">
      <c r="A27" s="596" t="s">
        <v>163</v>
      </c>
      <c r="B27" s="734"/>
      <c r="C27" s="734"/>
      <c r="D27" s="597"/>
      <c r="E27" s="495">
        <f>SUM(E25:E26)</f>
        <v>0</v>
      </c>
      <c r="F27" s="324"/>
      <c r="G27" s="325"/>
      <c r="H27" s="178"/>
      <c r="I27" s="178"/>
      <c r="J27" s="178"/>
      <c r="K27" s="178"/>
      <c r="L27" s="178"/>
      <c r="M27" s="178"/>
    </row>
    <row r="28" spans="1:13" ht="13.5" thickBot="1">
      <c r="A28" s="297"/>
      <c r="B28" s="262"/>
      <c r="C28" s="297"/>
      <c r="D28" s="335"/>
      <c r="E28" s="335"/>
      <c r="F28" s="267"/>
      <c r="G28" s="297"/>
      <c r="H28" s="178"/>
      <c r="I28" s="178"/>
      <c r="J28" s="178"/>
      <c r="K28" s="178"/>
      <c r="L28" s="178"/>
      <c r="M28" s="178"/>
    </row>
    <row r="29" spans="1:13" ht="12.95">
      <c r="A29" s="746" t="s">
        <v>164</v>
      </c>
      <c r="B29" s="747"/>
      <c r="C29" s="747"/>
      <c r="D29" s="748"/>
      <c r="E29" s="497">
        <f>SUM(E25,E15)</f>
        <v>0</v>
      </c>
      <c r="F29" s="328"/>
      <c r="G29" s="329"/>
      <c r="H29" s="178"/>
      <c r="I29" s="178"/>
      <c r="J29" s="178"/>
      <c r="K29" s="178"/>
      <c r="L29" s="178"/>
      <c r="M29" s="178"/>
    </row>
    <row r="30" spans="1:13" ht="13.5" thickBot="1">
      <c r="A30" s="749" t="s">
        <v>165</v>
      </c>
      <c r="B30" s="750"/>
      <c r="C30" s="750"/>
      <c r="D30" s="751"/>
      <c r="E30" s="498">
        <f>SUM(E26,E16)</f>
        <v>0</v>
      </c>
      <c r="F30" s="330"/>
      <c r="G30" s="331"/>
      <c r="H30" s="178"/>
      <c r="I30" s="178"/>
      <c r="J30" s="178"/>
      <c r="K30" s="178"/>
      <c r="L30" s="178"/>
      <c r="M30" s="178"/>
    </row>
    <row r="31" spans="1:13" ht="13.5" thickBot="1">
      <c r="A31" s="725" t="s">
        <v>166</v>
      </c>
      <c r="B31" s="726"/>
      <c r="C31" s="726"/>
      <c r="D31" s="727"/>
      <c r="E31" s="499">
        <f>E29+E30</f>
        <v>0</v>
      </c>
      <c r="F31" s="346"/>
      <c r="G31" s="347"/>
      <c r="H31" s="178"/>
      <c r="I31" s="178"/>
      <c r="J31" s="178"/>
      <c r="K31" s="178"/>
      <c r="L31" s="178"/>
      <c r="M31" s="178"/>
    </row>
    <row r="32" spans="1:13" ht="12.95" thickBot="1">
      <c r="A32" s="178"/>
      <c r="B32" s="178"/>
      <c r="C32" s="297"/>
      <c r="D32" s="335"/>
      <c r="E32" s="268"/>
      <c r="F32" s="267"/>
      <c r="G32" s="297"/>
      <c r="H32" s="178"/>
      <c r="I32" s="178"/>
      <c r="J32" s="178"/>
      <c r="K32" s="178"/>
      <c r="L32" s="178"/>
      <c r="M32" s="178"/>
    </row>
    <row r="33" spans="1:7">
      <c r="A33" s="582" t="s">
        <v>60</v>
      </c>
      <c r="B33" s="583"/>
      <c r="C33" s="583"/>
      <c r="D33" s="583"/>
      <c r="E33" s="583"/>
      <c r="F33" s="583"/>
      <c r="G33" s="584"/>
    </row>
    <row r="34" spans="1:7" ht="12.95" customHeight="1" thickBot="1">
      <c r="A34" s="585"/>
      <c r="B34" s="586"/>
      <c r="C34" s="586"/>
      <c r="D34" s="586"/>
      <c r="E34" s="586"/>
      <c r="F34" s="586"/>
      <c r="G34" s="587"/>
    </row>
    <row r="35" spans="1:7" ht="12.95" customHeight="1">
      <c r="A35" s="178"/>
      <c r="B35" s="178"/>
      <c r="C35" s="297"/>
      <c r="D35" s="335"/>
      <c r="E35" s="268"/>
      <c r="F35" s="267"/>
      <c r="G35" s="297"/>
    </row>
    <row r="36" spans="1:7" ht="13.5" customHeight="1">
      <c r="A36" s="178"/>
      <c r="B36" s="178"/>
      <c r="C36" s="297"/>
      <c r="D36" s="335"/>
      <c r="E36" s="268"/>
      <c r="F36" s="267"/>
      <c r="G36" s="297"/>
    </row>
    <row r="37" spans="1:7">
      <c r="A37" s="178"/>
      <c r="B37" s="178"/>
      <c r="C37" s="297"/>
      <c r="D37" s="335"/>
      <c r="E37" s="268"/>
      <c r="F37" s="267"/>
      <c r="G37" s="297"/>
    </row>
    <row r="38" spans="1:7" ht="6.75" customHeight="1">
      <c r="A38" s="178"/>
      <c r="B38" s="178"/>
      <c r="C38" s="297"/>
      <c r="D38" s="335"/>
      <c r="E38" s="268"/>
      <c r="F38" s="267"/>
      <c r="G38" s="297"/>
    </row>
    <row r="39" spans="1:7" ht="14.45" customHeight="1">
      <c r="A39" s="178"/>
      <c r="B39" s="178"/>
      <c r="C39" s="297"/>
      <c r="D39" s="335"/>
      <c r="E39" s="268"/>
      <c r="F39" s="267"/>
      <c r="G39" s="297"/>
    </row>
    <row r="40" spans="1:7" ht="14.45" customHeight="1">
      <c r="A40" s="178"/>
      <c r="B40" s="178"/>
      <c r="C40" s="297"/>
      <c r="D40" s="335"/>
      <c r="E40" s="268"/>
      <c r="F40" s="267"/>
      <c r="G40" s="297"/>
    </row>
    <row r="41" spans="1:7" s="263" customFormat="1" ht="14.45" customHeight="1">
      <c r="A41" s="178"/>
      <c r="B41" s="178"/>
      <c r="C41" s="297"/>
      <c r="D41" s="335"/>
      <c r="E41" s="268"/>
      <c r="F41" s="267"/>
      <c r="G41" s="297"/>
    </row>
    <row r="42" spans="1:7">
      <c r="A42" s="178"/>
      <c r="B42" s="178"/>
      <c r="C42" s="297"/>
      <c r="D42" s="335"/>
      <c r="E42" s="268"/>
      <c r="F42" s="267"/>
      <c r="G42" s="297"/>
    </row>
    <row r="43" spans="1:7" ht="11.25" customHeight="1">
      <c r="A43" s="178"/>
      <c r="B43" s="178"/>
      <c r="C43" s="297"/>
      <c r="D43" s="335"/>
      <c r="E43" s="268"/>
      <c r="F43" s="267"/>
      <c r="G43" s="297"/>
    </row>
    <row r="44" spans="1:7" ht="11.25" customHeight="1">
      <c r="A44" s="178"/>
      <c r="B44" s="178"/>
      <c r="C44" s="297"/>
      <c r="D44" s="335"/>
      <c r="E44" s="268"/>
      <c r="F44" s="267"/>
      <c r="G44" s="297"/>
    </row>
    <row r="45" spans="1:7">
      <c r="A45" s="178"/>
      <c r="B45" s="178"/>
      <c r="C45" s="297"/>
      <c r="D45" s="335"/>
      <c r="E45" s="268"/>
      <c r="F45" s="267"/>
      <c r="G45" s="297"/>
    </row>
  </sheetData>
  <sheetProtection algorithmName="SHA-512" hashValue="yFEWblafTyUrZatOS8iNyRH0clHK7CMNcnTxTygKDqxhhCR/Vqc1AqkN8huhlwgXsjvY8fcIzGvziPg8CjLZRQ==" saltValue="j86sJ3jJ8jUECyZLjodx2w==" spinCount="100000" sheet="1" formatCells="0" formatColumns="0" formatRows="0" insertRows="0" deleteRows="0"/>
  <customSheetViews>
    <customSheetView guid="{D7FF18E2-A72D-4088-BD59-9D74A43C39A8}" scale="90" showPageBreaks="1" fitToPage="1" topLeftCell="A15">
      <selection activeCell="D45" sqref="D45"/>
      <pageMargins left="0" right="0" top="0" bottom="0" header="0" footer="0"/>
      <printOptions horizontalCentered="1"/>
      <pageSetup scale="86" fitToHeight="5" orientation="landscape" r:id="rId1"/>
      <headerFooter alignWithMargins="0">
        <oddFooter>&amp;Le. Supplies&amp;RPage &amp;P of &amp;N</oddFooter>
      </headerFooter>
    </customSheetView>
    <customSheetView guid="{5BEC5FDE-32D0-42EF-8D2A-06DCBD4F05CC}" scale="90" showPageBreaks="1" fitToPage="1" topLeftCell="A7">
      <selection activeCell="E15" sqref="E15"/>
      <pageMargins left="0" right="0" top="0" bottom="0" header="0" footer="0"/>
      <printOptions horizontalCentered="1"/>
      <pageSetup scale="86" fitToHeight="5" orientation="landscape" r:id="rId2"/>
      <headerFooter alignWithMargins="0">
        <oddFooter>&amp;Le. Supplies&amp;RPage &amp;P of &amp;N</oddFooter>
      </headerFooter>
    </customSheetView>
    <customSheetView guid="{712CE29F-EFCA-4968-A7C5-599F87319D6A}" scale="90" fitToPage="1">
      <selection sqref="A1:D1"/>
      <pageMargins left="0" right="0" top="0" bottom="0" header="0" footer="0"/>
      <printOptions horizontalCentered="1"/>
      <pageSetup scale="86" fitToHeight="5" orientation="landscape" r:id="rId3"/>
      <headerFooter alignWithMargins="0">
        <oddFooter>&amp;Le. Supplies&amp;RPage &amp;P of &amp;N</oddFooter>
      </headerFooter>
    </customSheetView>
    <customSheetView guid="{6588CF8C-0BB8-4786-9A46-0A2D10254132}" scale="90" showPageBreaks="1" fitToPage="1">
      <selection activeCell="E15" sqref="E15"/>
      <pageMargins left="0" right="0" top="0" bottom="0" header="0" footer="0"/>
      <printOptions horizontalCentered="1"/>
      <pageSetup scale="86" fitToHeight="5" orientation="landscape" r:id="rId4"/>
      <headerFooter alignWithMargins="0">
        <oddFooter>&amp;Le. Supplies&amp;RPage &amp;P of &amp;N</oddFooter>
      </headerFooter>
    </customSheetView>
    <customSheetView guid="{D5CEF8EB-A9A7-4458-BF65-8F18E34CBA87}" scale="90" showPageBreaks="1" fitToPage="1">
      <selection activeCell="D31" sqref="D31"/>
      <pageMargins left="0" right="0" top="0" bottom="0" header="0" footer="0"/>
      <printOptions horizontalCentered="1"/>
      <pageSetup scale="86" fitToHeight="5" orientation="landscape" r:id="rId5"/>
      <headerFooter alignWithMargins="0">
        <oddFooter>&amp;Le. Supplies&amp;RPage &amp;P of &amp;N</oddFooter>
      </headerFooter>
    </customSheetView>
    <customSheetView guid="{BF352FCE-C1BE-4B84-9561-6030FEF6A15F}" scale="90" showPageBreaks="1" fitToPage="1">
      <selection activeCell="F1" sqref="F1"/>
      <pageMargins left="0" right="0" top="0" bottom="0" header="0" footer="0"/>
      <printOptions horizontalCentered="1"/>
      <pageSetup scale="85" orientation="landscape" r:id="rId6"/>
      <headerFooter alignWithMargins="0">
        <oddFooter>&amp;Le. Supplies&amp;RPage &amp;P of &amp;N</oddFooter>
      </headerFooter>
    </customSheetView>
  </customSheetViews>
  <mergeCells count="16">
    <mergeCell ref="A1:B1"/>
    <mergeCell ref="A3:G3"/>
    <mergeCell ref="A33:G34"/>
    <mergeCell ref="A8:G8"/>
    <mergeCell ref="A2:G2"/>
    <mergeCell ref="A18:G18"/>
    <mergeCell ref="A5:G5"/>
    <mergeCell ref="A27:D27"/>
    <mergeCell ref="A29:D29"/>
    <mergeCell ref="A30:D30"/>
    <mergeCell ref="A31:D31"/>
    <mergeCell ref="A15:D15"/>
    <mergeCell ref="A16:D16"/>
    <mergeCell ref="A17:D17"/>
    <mergeCell ref="A25:D25"/>
    <mergeCell ref="A26:D26"/>
  </mergeCells>
  <phoneticPr fontId="3" type="noConversion"/>
  <printOptions horizontalCentered="1"/>
  <pageMargins left="0.5" right="0.5" top="0.25" bottom="0.25" header="0.5" footer="0.5"/>
  <pageSetup scale="80" orientation="landscape" horizontalDpi="300" verticalDpi="300" r:id="rId7"/>
  <headerFooter alignWithMargins="0"/>
  <ignoredErrors>
    <ignoredError sqref="E9" numberStoredAsText="1"/>
  </ignoredErrors>
  <drawing r:id="rId8"/>
  <legacyDrawing r:id="rId9"/>
  <mc:AlternateContent xmlns:mc="http://schemas.openxmlformats.org/markup-compatibility/2006">
    <mc:Choice Requires="x14">
      <controls>
        <mc:AlternateContent xmlns:mc="http://schemas.openxmlformats.org/markup-compatibility/2006">
          <mc:Choice Requires="x14">
            <control shapeId="2049" r:id="rId10" name="Check Box 1">
              <controlPr locked="0" defaultSize="0" autoFill="0" autoLine="0" autoPict="0">
                <anchor moveWithCells="1">
                  <from>
                    <xdr:col>0</xdr:col>
                    <xdr:colOff>0</xdr:colOff>
                    <xdr:row>4</xdr:row>
                    <xdr:rowOff>12700</xdr:rowOff>
                  </from>
                  <to>
                    <xdr:col>7</xdr:col>
                    <xdr:colOff>0</xdr:colOff>
                    <xdr:row>4</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7A7960D-2BB5-418E-8181-447F6F548F60}">
          <x14:formula1>
            <xm:f>'Instructions and Summary'!$A$36:$A$37</xm:f>
          </x14:formula1>
          <xm:sqref>A9:A14 A19:A24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K62"/>
  <sheetViews>
    <sheetView showGridLines="0" zoomScale="90" zoomScaleNormal="90" workbookViewId="0">
      <selection activeCell="A3" sqref="A3:G3"/>
    </sheetView>
  </sheetViews>
  <sheetFormatPr defaultColWidth="9.140625" defaultRowHeight="12.95"/>
  <cols>
    <col min="1" max="1" width="31.5703125" style="264" customWidth="1"/>
    <col min="2" max="2" width="49.85546875" style="264" customWidth="1"/>
    <col min="3" max="3" width="42.140625" style="264" customWidth="1"/>
    <col min="4" max="4" width="58.5703125" style="264" customWidth="1"/>
    <col min="5" max="5" width="10.85546875" style="303" customWidth="1"/>
    <col min="6" max="6" width="10.85546875" style="363" customWidth="1"/>
    <col min="7" max="7" width="13.85546875" style="295" customWidth="1"/>
    <col min="8" max="16384" width="9.140625" style="264"/>
  </cols>
  <sheetData>
    <row r="1" spans="1:11" s="306" customFormat="1" ht="12.75" customHeight="1">
      <c r="A1" s="580" t="s">
        <v>61</v>
      </c>
      <c r="B1" s="580"/>
      <c r="C1" s="305"/>
      <c r="D1" s="258"/>
      <c r="E1" s="349"/>
      <c r="F1" s="752"/>
      <c r="G1" s="752"/>
      <c r="H1" s="305"/>
    </row>
    <row r="2" spans="1:11" s="183" customFormat="1" ht="18.600000000000001" thickBot="1">
      <c r="A2" s="581" t="s">
        <v>44</v>
      </c>
      <c r="B2" s="581"/>
      <c r="C2" s="581"/>
      <c r="D2" s="581"/>
      <c r="E2" s="581"/>
      <c r="F2" s="581"/>
      <c r="G2" s="581"/>
      <c r="H2" s="232"/>
      <c r="I2" s="232"/>
      <c r="J2" s="232"/>
      <c r="K2" s="232"/>
    </row>
    <row r="3" spans="1:11" ht="210.95" customHeight="1" thickBot="1">
      <c r="A3" s="753" t="s">
        <v>167</v>
      </c>
      <c r="B3" s="754"/>
      <c r="C3" s="754"/>
      <c r="D3" s="754"/>
      <c r="E3" s="754"/>
      <c r="F3" s="754"/>
      <c r="G3" s="755"/>
      <c r="H3" s="178"/>
      <c r="I3" s="178"/>
      <c r="J3" s="178"/>
      <c r="K3" s="178"/>
    </row>
    <row r="4" spans="1:11" ht="7.5" customHeight="1" thickBot="1">
      <c r="A4" s="178"/>
      <c r="B4" s="350"/>
      <c r="C4" s="350"/>
      <c r="D4" s="350"/>
      <c r="E4" s="351"/>
      <c r="F4" s="351"/>
      <c r="G4" s="352"/>
      <c r="H4" s="178"/>
      <c r="I4" s="178"/>
      <c r="J4" s="178"/>
      <c r="K4" s="178"/>
    </row>
    <row r="5" spans="1:11" ht="28.5" thickBot="1">
      <c r="A5" s="309" t="s">
        <v>63</v>
      </c>
      <c r="B5" s="310" t="s">
        <v>168</v>
      </c>
      <c r="C5" s="310" t="s">
        <v>169</v>
      </c>
      <c r="D5" s="310" t="s">
        <v>170</v>
      </c>
      <c r="E5" s="311" t="s">
        <v>26</v>
      </c>
      <c r="F5" s="311" t="s">
        <v>29</v>
      </c>
      <c r="G5" s="353" t="s">
        <v>171</v>
      </c>
      <c r="H5" s="178"/>
      <c r="I5" s="178"/>
      <c r="J5" s="178"/>
      <c r="K5" s="178"/>
    </row>
    <row r="6" spans="1:11" ht="24.95">
      <c r="A6" s="354" t="s">
        <v>39</v>
      </c>
      <c r="B6" s="355" t="s">
        <v>172</v>
      </c>
      <c r="C6" s="355"/>
      <c r="D6" s="356" t="s">
        <v>173</v>
      </c>
      <c r="E6" s="357" t="s">
        <v>174</v>
      </c>
      <c r="F6" s="357" t="s">
        <v>174</v>
      </c>
      <c r="G6" s="358" t="s">
        <v>175</v>
      </c>
      <c r="H6" s="178"/>
      <c r="I6" s="178"/>
      <c r="J6" s="178"/>
      <c r="K6" s="178"/>
    </row>
    <row r="7" spans="1:11" ht="12.6">
      <c r="A7" s="80"/>
      <c r="B7" s="137"/>
      <c r="C7" s="137"/>
      <c r="D7" s="137"/>
      <c r="E7" s="503"/>
      <c r="F7" s="503"/>
      <c r="G7" s="504">
        <f t="shared" ref="G7:G19" si="0">SUM(E7:F7)</f>
        <v>0</v>
      </c>
      <c r="H7" s="178"/>
      <c r="I7" s="178"/>
      <c r="J7" s="178"/>
      <c r="K7" s="178"/>
    </row>
    <row r="8" spans="1:11" ht="12.6">
      <c r="A8" s="80"/>
      <c r="B8" s="137"/>
      <c r="C8" s="137"/>
      <c r="D8" s="137"/>
      <c r="E8" s="503"/>
      <c r="F8" s="503"/>
      <c r="G8" s="504">
        <f t="shared" si="0"/>
        <v>0</v>
      </c>
      <c r="H8" s="178"/>
      <c r="I8" s="178"/>
      <c r="J8" s="178"/>
      <c r="K8" s="178"/>
    </row>
    <row r="9" spans="1:11" ht="12.6">
      <c r="A9" s="80"/>
      <c r="B9" s="137"/>
      <c r="C9" s="137"/>
      <c r="D9" s="137"/>
      <c r="E9" s="503"/>
      <c r="F9" s="503"/>
      <c r="G9" s="504">
        <f t="shared" si="0"/>
        <v>0</v>
      </c>
      <c r="H9" s="178"/>
      <c r="I9" s="178"/>
      <c r="J9" s="178"/>
      <c r="K9" s="178"/>
    </row>
    <row r="10" spans="1:11" ht="12.6">
      <c r="A10" s="80"/>
      <c r="B10" s="137"/>
      <c r="C10" s="137"/>
      <c r="D10" s="137"/>
      <c r="E10" s="503"/>
      <c r="F10" s="503"/>
      <c r="G10" s="504">
        <f t="shared" si="0"/>
        <v>0</v>
      </c>
      <c r="H10" s="178"/>
      <c r="I10" s="178"/>
      <c r="J10" s="178"/>
      <c r="K10" s="178"/>
    </row>
    <row r="11" spans="1:11" ht="12.6">
      <c r="A11" s="80"/>
      <c r="B11" s="137"/>
      <c r="C11" s="137"/>
      <c r="D11" s="137"/>
      <c r="E11" s="503"/>
      <c r="F11" s="503"/>
      <c r="G11" s="504">
        <f t="shared" si="0"/>
        <v>0</v>
      </c>
      <c r="H11" s="178"/>
      <c r="I11" s="178"/>
      <c r="J11" s="178"/>
      <c r="K11" s="178"/>
    </row>
    <row r="12" spans="1:11" ht="12.6">
      <c r="A12" s="80"/>
      <c r="B12" s="137"/>
      <c r="C12" s="137"/>
      <c r="D12" s="137"/>
      <c r="E12" s="503"/>
      <c r="F12" s="503"/>
      <c r="G12" s="504">
        <f t="shared" si="0"/>
        <v>0</v>
      </c>
      <c r="H12" s="178"/>
      <c r="I12" s="178"/>
      <c r="J12" s="178"/>
      <c r="K12" s="178"/>
    </row>
    <row r="13" spans="1:11" ht="12.6">
      <c r="A13" s="80"/>
      <c r="B13" s="137"/>
      <c r="C13" s="137"/>
      <c r="D13" s="137"/>
      <c r="E13" s="503"/>
      <c r="F13" s="503"/>
      <c r="G13" s="504">
        <f t="shared" si="0"/>
        <v>0</v>
      </c>
      <c r="H13" s="178"/>
      <c r="I13" s="178"/>
      <c r="J13" s="178"/>
      <c r="K13" s="178"/>
    </row>
    <row r="14" spans="1:11" ht="12.6">
      <c r="A14" s="80"/>
      <c r="B14" s="137"/>
      <c r="C14" s="137"/>
      <c r="D14" s="137"/>
      <c r="E14" s="503"/>
      <c r="F14" s="503"/>
      <c r="G14" s="504">
        <f t="shared" si="0"/>
        <v>0</v>
      </c>
      <c r="H14" s="178"/>
      <c r="I14" s="178"/>
      <c r="J14" s="178"/>
      <c r="K14" s="178"/>
    </row>
    <row r="15" spans="1:11" ht="12.6">
      <c r="A15" s="80"/>
      <c r="B15" s="137"/>
      <c r="C15" s="137"/>
      <c r="D15" s="137"/>
      <c r="E15" s="503"/>
      <c r="F15" s="503"/>
      <c r="G15" s="504">
        <f t="shared" si="0"/>
        <v>0</v>
      </c>
      <c r="H15" s="178"/>
      <c r="I15" s="178"/>
      <c r="J15" s="178"/>
      <c r="K15" s="178"/>
    </row>
    <row r="16" spans="1:11" thickBot="1">
      <c r="A16" s="81"/>
      <c r="B16" s="138"/>
      <c r="C16" s="138"/>
      <c r="D16" s="138"/>
      <c r="E16" s="505"/>
      <c r="F16" s="505"/>
      <c r="G16" s="506">
        <f t="shared" si="0"/>
        <v>0</v>
      </c>
      <c r="H16" s="178"/>
      <c r="I16" s="178"/>
      <c r="J16" s="178"/>
      <c r="K16" s="178"/>
    </row>
    <row r="17" spans="1:11">
      <c r="A17" s="606" t="s">
        <v>176</v>
      </c>
      <c r="B17" s="607"/>
      <c r="C17" s="607"/>
      <c r="D17" s="607"/>
      <c r="E17" s="372">
        <f>SUMIF($A$6:$A$16,"Administrative",E$6:E$16)</f>
        <v>0</v>
      </c>
      <c r="F17" s="372">
        <f>SUMIF($A$6:$A$16,"Administrative",F$6:F$16)</f>
        <v>0</v>
      </c>
      <c r="G17" s="507">
        <f t="shared" si="0"/>
        <v>0</v>
      </c>
      <c r="H17" s="178"/>
      <c r="I17" s="178"/>
      <c r="J17" s="178"/>
      <c r="K17" s="178"/>
    </row>
    <row r="18" spans="1:11">
      <c r="A18" s="579" t="s">
        <v>177</v>
      </c>
      <c r="B18" s="579"/>
      <c r="C18" s="579"/>
      <c r="D18" s="579"/>
      <c r="E18" s="367">
        <f>SUMIF($A$6:$A$16,"Rebate Funds: Rebate Delivery",E$6:E$16)</f>
        <v>0</v>
      </c>
      <c r="F18" s="367">
        <f>SUMIF($A$6:$A$16,"Rebate Funds: Rebate Delivery",F$6:F$16)</f>
        <v>0</v>
      </c>
      <c r="G18" s="508">
        <f t="shared" si="0"/>
        <v>0</v>
      </c>
      <c r="H18" s="178"/>
      <c r="I18" s="178"/>
      <c r="J18" s="178"/>
      <c r="K18" s="178"/>
    </row>
    <row r="19" spans="1:11" ht="13.5" customHeight="1" thickBot="1">
      <c r="A19" s="758" t="s">
        <v>178</v>
      </c>
      <c r="B19" s="732"/>
      <c r="C19" s="732"/>
      <c r="D19" s="733"/>
      <c r="E19" s="494">
        <f>SUMIF($A$6:$A$16,"Rebate Funds: Reimbursement",E$6:E$16)</f>
        <v>0</v>
      </c>
      <c r="F19" s="494">
        <f>SUMIF($A$6:$A$16,"Rebate Funds: Reimbursement",F$6:F$16)</f>
        <v>0</v>
      </c>
      <c r="G19" s="575">
        <f t="shared" si="0"/>
        <v>0</v>
      </c>
      <c r="H19" s="178"/>
      <c r="I19" s="178"/>
      <c r="J19" s="178"/>
      <c r="K19" s="178"/>
    </row>
    <row r="20" spans="1:11" s="263" customFormat="1" ht="13.5" thickBot="1">
      <c r="A20" s="756" t="s">
        <v>179</v>
      </c>
      <c r="B20" s="757"/>
      <c r="C20" s="757"/>
      <c r="D20" s="757"/>
      <c r="E20" s="495">
        <f>SUM(E17:E19)</f>
        <v>0</v>
      </c>
      <c r="F20" s="495">
        <f>SUM(F17:F19)</f>
        <v>0</v>
      </c>
      <c r="G20" s="576">
        <f>SUM(E20:F20)</f>
        <v>0</v>
      </c>
    </row>
    <row r="21" spans="1:11" ht="12" customHeight="1" thickBot="1">
      <c r="A21" s="297"/>
      <c r="B21" s="178"/>
      <c r="C21" s="178"/>
      <c r="D21" s="178"/>
      <c r="E21" s="335"/>
      <c r="F21" s="335"/>
      <c r="G21" s="509"/>
      <c r="H21" s="178"/>
      <c r="I21" s="178"/>
      <c r="J21" s="178"/>
      <c r="K21" s="178"/>
    </row>
    <row r="22" spans="1:11" ht="31.5" customHeight="1" thickBot="1">
      <c r="A22" s="309" t="s">
        <v>63</v>
      </c>
      <c r="B22" s="271" t="s">
        <v>180</v>
      </c>
      <c r="C22" s="310" t="s">
        <v>181</v>
      </c>
      <c r="D22" s="310" t="s">
        <v>170</v>
      </c>
      <c r="E22" s="336" t="s">
        <v>26</v>
      </c>
      <c r="F22" s="336" t="s">
        <v>29</v>
      </c>
      <c r="G22" s="510" t="s">
        <v>171</v>
      </c>
      <c r="H22" s="178"/>
      <c r="I22" s="178"/>
      <c r="J22" s="178"/>
      <c r="K22" s="178"/>
    </row>
    <row r="23" spans="1:11">
      <c r="A23" s="354" t="s">
        <v>39</v>
      </c>
      <c r="B23" s="428" t="s">
        <v>182</v>
      </c>
      <c r="C23" s="428"/>
      <c r="D23" s="356"/>
      <c r="E23" s="511" t="s">
        <v>183</v>
      </c>
      <c r="F23" s="511" t="s">
        <v>183</v>
      </c>
      <c r="G23" s="512" t="s">
        <v>184</v>
      </c>
      <c r="H23" s="178"/>
      <c r="I23" s="178"/>
      <c r="J23" s="178"/>
      <c r="K23" s="178"/>
    </row>
    <row r="24" spans="1:11" ht="12.6">
      <c r="A24" s="80"/>
      <c r="B24" s="427"/>
      <c r="C24" s="427"/>
      <c r="D24" s="137"/>
      <c r="E24" s="503"/>
      <c r="F24" s="503"/>
      <c r="G24" s="504">
        <f t="shared" ref="G24:G33" si="1">SUM(E24:F24)</f>
        <v>0</v>
      </c>
      <c r="H24" s="178"/>
      <c r="I24" s="178"/>
      <c r="J24" s="178"/>
      <c r="K24" s="178"/>
    </row>
    <row r="25" spans="1:11" ht="12.6">
      <c r="A25" s="80"/>
      <c r="B25" s="427"/>
      <c r="C25" s="427"/>
      <c r="D25" s="137"/>
      <c r="E25" s="503"/>
      <c r="F25" s="503"/>
      <c r="G25" s="504">
        <f t="shared" si="1"/>
        <v>0</v>
      </c>
      <c r="H25" s="178"/>
      <c r="I25" s="178"/>
      <c r="J25" s="178"/>
      <c r="K25" s="178"/>
    </row>
    <row r="26" spans="1:11" ht="12.6">
      <c r="A26" s="80"/>
      <c r="B26" s="427"/>
      <c r="C26" s="427"/>
      <c r="D26" s="137"/>
      <c r="E26" s="503"/>
      <c r="F26" s="503"/>
      <c r="G26" s="504">
        <f t="shared" si="1"/>
        <v>0</v>
      </c>
      <c r="H26" s="178"/>
      <c r="I26" s="178"/>
      <c r="J26" s="178"/>
      <c r="K26" s="178"/>
    </row>
    <row r="27" spans="1:11" ht="12.6">
      <c r="A27" s="80"/>
      <c r="B27" s="429"/>
      <c r="C27" s="429"/>
      <c r="D27" s="137"/>
      <c r="E27" s="503"/>
      <c r="F27" s="503"/>
      <c r="G27" s="504">
        <f t="shared" si="1"/>
        <v>0</v>
      </c>
      <c r="H27" s="178"/>
      <c r="I27" s="178"/>
      <c r="J27" s="178"/>
      <c r="K27" s="178"/>
    </row>
    <row r="28" spans="1:11" ht="12.6">
      <c r="A28" s="80"/>
      <c r="B28" s="429"/>
      <c r="C28" s="429"/>
      <c r="D28" s="137"/>
      <c r="E28" s="503"/>
      <c r="F28" s="503"/>
      <c r="G28" s="504">
        <f t="shared" si="1"/>
        <v>0</v>
      </c>
      <c r="H28" s="178"/>
      <c r="I28" s="178"/>
      <c r="J28" s="178"/>
      <c r="K28" s="178"/>
    </row>
    <row r="29" spans="1:11" ht="12.6">
      <c r="A29" s="80"/>
      <c r="B29" s="427"/>
      <c r="C29" s="427"/>
      <c r="D29" s="137"/>
      <c r="E29" s="503"/>
      <c r="F29" s="503"/>
      <c r="G29" s="504">
        <f t="shared" si="1"/>
        <v>0</v>
      </c>
      <c r="H29" s="178"/>
      <c r="I29" s="178"/>
      <c r="J29" s="178"/>
      <c r="K29" s="178"/>
    </row>
    <row r="30" spans="1:11" thickBot="1">
      <c r="A30" s="81"/>
      <c r="B30" s="430"/>
      <c r="C30" s="430"/>
      <c r="D30" s="138"/>
      <c r="E30" s="505"/>
      <c r="F30" s="505"/>
      <c r="G30" s="506">
        <f t="shared" si="1"/>
        <v>0</v>
      </c>
      <c r="H30" s="178"/>
      <c r="I30" s="178"/>
      <c r="J30" s="178"/>
      <c r="K30" s="178"/>
    </row>
    <row r="31" spans="1:11" ht="12.95" customHeight="1">
      <c r="A31" s="606" t="s">
        <v>185</v>
      </c>
      <c r="B31" s="607"/>
      <c r="C31" s="607"/>
      <c r="D31" s="607"/>
      <c r="E31" s="372">
        <f>SUMIF($A$23:$A$30,"Administrative",E$23:E$30)</f>
        <v>0</v>
      </c>
      <c r="F31" s="372">
        <f>SUMIF($A$23:$A$30,"Administrative",F$23:F$30)</f>
        <v>0</v>
      </c>
      <c r="G31" s="507">
        <f t="shared" si="1"/>
        <v>0</v>
      </c>
      <c r="H31" s="178"/>
      <c r="I31" s="178"/>
      <c r="J31" s="178"/>
      <c r="K31" s="178"/>
    </row>
    <row r="32" spans="1:11" ht="13.35" customHeight="1">
      <c r="A32" s="579" t="s">
        <v>186</v>
      </c>
      <c r="B32" s="579"/>
      <c r="C32" s="579"/>
      <c r="D32" s="579"/>
      <c r="E32" s="367">
        <f>SUMIF($A$23:$A$30,"Rebate Funds: Rebate Delivery",E$23:E$30)</f>
        <v>0</v>
      </c>
      <c r="F32" s="367">
        <f>SUMIF($A$23:$A$30,"Rebate Funds: Rebate Delivery",F$23:F$30)</f>
        <v>0</v>
      </c>
      <c r="G32" s="508">
        <f t="shared" si="1"/>
        <v>0</v>
      </c>
      <c r="H32" s="178"/>
      <c r="I32" s="178"/>
      <c r="J32" s="178"/>
      <c r="K32" s="178"/>
    </row>
    <row r="33" spans="1:11" ht="13.35" customHeight="1" thickBot="1">
      <c r="A33" s="758" t="s">
        <v>187</v>
      </c>
      <c r="B33" s="732"/>
      <c r="C33" s="732"/>
      <c r="D33" s="733"/>
      <c r="E33" s="494">
        <f>SUMIF($A$23:$A$30,"Rebate Funds: Reimbursement",E$23:E$30)</f>
        <v>0</v>
      </c>
      <c r="F33" s="494">
        <f>SUMIF($A$23:$A$30,"Rebate Funds: Reimbursement",F$23:F$30)</f>
        <v>0</v>
      </c>
      <c r="G33" s="575">
        <f t="shared" si="1"/>
        <v>0</v>
      </c>
      <c r="H33" s="178"/>
      <c r="I33" s="178"/>
      <c r="J33" s="178"/>
      <c r="K33" s="178"/>
    </row>
    <row r="34" spans="1:11" s="263" customFormat="1" ht="13.5" customHeight="1" thickBot="1">
      <c r="A34" s="756" t="s">
        <v>188</v>
      </c>
      <c r="B34" s="757"/>
      <c r="C34" s="757"/>
      <c r="D34" s="757"/>
      <c r="E34" s="495">
        <f>SUM(E31:E33)</f>
        <v>0</v>
      </c>
      <c r="F34" s="495">
        <f>SUM(F31:F33)</f>
        <v>0</v>
      </c>
      <c r="G34" s="576">
        <f>SUM(G31:G33)</f>
        <v>0</v>
      </c>
    </row>
    <row r="35" spans="1:11" s="362" customFormat="1" ht="15.95" customHeight="1" thickBot="1">
      <c r="A35" s="360"/>
      <c r="B35" s="361"/>
      <c r="C35" s="361"/>
      <c r="D35" s="361"/>
      <c r="E35" s="513"/>
      <c r="F35" s="513"/>
      <c r="G35" s="513"/>
    </row>
    <row r="36" spans="1:11" ht="14.45" customHeight="1">
      <c r="A36" s="598" t="s">
        <v>189</v>
      </c>
      <c r="B36" s="599"/>
      <c r="C36" s="599"/>
      <c r="D36" s="599"/>
      <c r="E36" s="514">
        <f t="shared" ref="E36:G38" si="2">E17+E31</f>
        <v>0</v>
      </c>
      <c r="F36" s="514">
        <f t="shared" si="2"/>
        <v>0</v>
      </c>
      <c r="G36" s="515">
        <f t="shared" si="2"/>
        <v>0</v>
      </c>
      <c r="H36" s="178"/>
      <c r="I36" s="178"/>
      <c r="J36" s="178"/>
      <c r="K36" s="178"/>
    </row>
    <row r="37" spans="1:11" ht="14.45" customHeight="1">
      <c r="A37" s="602" t="s">
        <v>190</v>
      </c>
      <c r="B37" s="603"/>
      <c r="C37" s="603"/>
      <c r="D37" s="603"/>
      <c r="E37" s="516">
        <f t="shared" si="2"/>
        <v>0</v>
      </c>
      <c r="F37" s="516">
        <f t="shared" si="2"/>
        <v>0</v>
      </c>
      <c r="G37" s="517">
        <f t="shared" si="2"/>
        <v>0</v>
      </c>
      <c r="H37" s="178"/>
      <c r="I37" s="178"/>
      <c r="J37" s="178"/>
      <c r="K37" s="178"/>
    </row>
    <row r="38" spans="1:11" ht="14.45" customHeight="1" thickBot="1">
      <c r="A38" s="602" t="s">
        <v>191</v>
      </c>
      <c r="B38" s="603"/>
      <c r="C38" s="603"/>
      <c r="D38" s="603"/>
      <c r="E38" s="516">
        <f t="shared" si="2"/>
        <v>0</v>
      </c>
      <c r="F38" s="516">
        <f t="shared" si="2"/>
        <v>0</v>
      </c>
      <c r="G38" s="517">
        <f t="shared" si="2"/>
        <v>0</v>
      </c>
      <c r="H38" s="178"/>
      <c r="I38" s="178"/>
      <c r="J38" s="178"/>
      <c r="K38" s="178"/>
    </row>
    <row r="39" spans="1:11" s="263" customFormat="1" ht="14.45" customHeight="1" thickBot="1">
      <c r="A39" s="594" t="s">
        <v>192</v>
      </c>
      <c r="B39" s="595"/>
      <c r="C39" s="595"/>
      <c r="D39" s="595"/>
      <c r="E39" s="499">
        <f>E20+E34</f>
        <v>0</v>
      </c>
      <c r="F39" s="499">
        <f>F20+F34</f>
        <v>0</v>
      </c>
      <c r="G39" s="518">
        <f>SUM(G36:G38)</f>
        <v>0</v>
      </c>
    </row>
    <row r="40" spans="1:11" ht="13.5" thickBot="1">
      <c r="A40" s="178"/>
      <c r="B40" s="178"/>
      <c r="C40" s="178"/>
      <c r="D40" s="178"/>
      <c r="E40" s="268"/>
      <c r="F40" s="359"/>
      <c r="H40" s="178"/>
      <c r="I40" s="178"/>
      <c r="J40" s="178"/>
      <c r="K40" s="178"/>
    </row>
    <row r="41" spans="1:11" ht="11.25" customHeight="1">
      <c r="A41" s="647" t="s">
        <v>60</v>
      </c>
      <c r="B41" s="648"/>
      <c r="C41" s="648"/>
      <c r="D41" s="648"/>
      <c r="E41" s="648"/>
      <c r="F41" s="648"/>
      <c r="G41" s="649"/>
      <c r="H41" s="178"/>
      <c r="I41" s="178"/>
      <c r="J41" s="178"/>
      <c r="K41" s="178"/>
    </row>
    <row r="42" spans="1:11" ht="21.6" customHeight="1" thickBot="1">
      <c r="A42" s="650"/>
      <c r="B42" s="651"/>
      <c r="C42" s="651"/>
      <c r="D42" s="651"/>
      <c r="E42" s="651"/>
      <c r="F42" s="651"/>
      <c r="G42" s="652"/>
      <c r="H42" s="178"/>
      <c r="I42" s="178"/>
      <c r="J42" s="178"/>
      <c r="K42" s="178"/>
    </row>
    <row r="43" spans="1:11">
      <c r="A43" s="178"/>
      <c r="B43" s="178"/>
      <c r="C43" s="178"/>
      <c r="D43" s="178"/>
      <c r="E43" s="268"/>
      <c r="F43" s="359"/>
      <c r="H43" s="178"/>
      <c r="I43" s="178"/>
      <c r="J43" s="178"/>
      <c r="K43" s="178"/>
    </row>
    <row r="44" spans="1:11">
      <c r="A44" s="178"/>
      <c r="B44" s="178"/>
      <c r="C44" s="178"/>
      <c r="D44" s="178"/>
      <c r="E44" s="268"/>
      <c r="F44" s="359"/>
      <c r="H44" s="178"/>
      <c r="I44" s="178"/>
      <c r="J44" s="178"/>
      <c r="K44" s="178"/>
    </row>
    <row r="48" spans="1:11">
      <c r="A48" s="178"/>
      <c r="B48" s="178"/>
      <c r="C48" s="178"/>
      <c r="D48" s="178"/>
      <c r="E48" s="268"/>
      <c r="F48" s="359"/>
      <c r="H48" s="178"/>
      <c r="I48" s="178"/>
      <c r="J48" s="178"/>
      <c r="K48" s="178"/>
    </row>
    <row r="49" spans="1:6">
      <c r="A49" s="178"/>
      <c r="B49" s="178"/>
      <c r="C49" s="178"/>
      <c r="D49" s="178"/>
      <c r="E49" s="268"/>
      <c r="F49" s="359"/>
    </row>
    <row r="50" spans="1:6">
      <c r="A50" s="178"/>
      <c r="B50" s="178"/>
      <c r="C50" s="178"/>
      <c r="D50" s="178"/>
      <c r="E50" s="268"/>
      <c r="F50" s="359"/>
    </row>
    <row r="51" spans="1:6">
      <c r="A51" s="178"/>
      <c r="B51" s="178"/>
      <c r="C51" s="178"/>
      <c r="D51" s="178"/>
      <c r="E51" s="268"/>
      <c r="F51" s="359"/>
    </row>
    <row r="52" spans="1:6">
      <c r="A52" s="178"/>
      <c r="B52" s="178"/>
      <c r="C52" s="178"/>
      <c r="D52" s="178"/>
      <c r="E52" s="268"/>
      <c r="F52" s="359"/>
    </row>
    <row r="53" spans="1:6">
      <c r="A53" s="178"/>
      <c r="B53" s="178"/>
      <c r="C53" s="178"/>
      <c r="D53" s="178"/>
      <c r="E53" s="268"/>
      <c r="F53" s="359"/>
    </row>
    <row r="54" spans="1:6">
      <c r="A54" s="178"/>
      <c r="B54" s="178"/>
      <c r="C54" s="178"/>
      <c r="D54" s="178"/>
      <c r="E54" s="268"/>
      <c r="F54" s="359"/>
    </row>
    <row r="55" spans="1:6">
      <c r="A55" s="178"/>
      <c r="B55" s="178"/>
      <c r="C55" s="178"/>
      <c r="D55" s="178"/>
      <c r="E55" s="268"/>
      <c r="F55" s="359"/>
    </row>
    <row r="56" spans="1:6">
      <c r="A56" s="178"/>
      <c r="B56" s="178"/>
      <c r="C56" s="178"/>
      <c r="D56" s="178"/>
      <c r="E56" s="268"/>
      <c r="F56" s="359"/>
    </row>
    <row r="57" spans="1:6">
      <c r="A57" s="178"/>
      <c r="B57" s="178"/>
      <c r="C57" s="178"/>
      <c r="D57" s="178"/>
      <c r="E57" s="268"/>
      <c r="F57" s="359"/>
    </row>
    <row r="58" spans="1:6">
      <c r="A58" s="178"/>
      <c r="B58" s="178"/>
      <c r="C58" s="178"/>
      <c r="D58" s="178"/>
      <c r="E58" s="268"/>
      <c r="F58" s="359"/>
    </row>
    <row r="59" spans="1:6">
      <c r="A59" s="178"/>
      <c r="B59" s="178"/>
      <c r="C59" s="178"/>
      <c r="D59" s="178"/>
      <c r="E59" s="268"/>
      <c r="F59" s="359"/>
    </row>
    <row r="60" spans="1:6">
      <c r="A60" s="178"/>
      <c r="B60" s="178"/>
      <c r="C60" s="178"/>
      <c r="D60" s="178"/>
      <c r="E60" s="268"/>
      <c r="F60" s="359"/>
    </row>
    <row r="61" spans="1:6">
      <c r="A61" s="178"/>
      <c r="B61" s="178"/>
      <c r="C61" s="178"/>
      <c r="D61" s="178"/>
      <c r="E61" s="268"/>
      <c r="F61" s="359"/>
    </row>
    <row r="62" spans="1:6">
      <c r="A62" s="178"/>
      <c r="B62" s="178"/>
      <c r="C62" s="178"/>
      <c r="D62" s="178"/>
      <c r="E62" s="268"/>
      <c r="F62" s="359"/>
    </row>
  </sheetData>
  <sheetProtection algorithmName="SHA-512" hashValue="5LqDFDEmCAScKMgBM7juyMMj74M7OmJbgoj/rH8ICJhRd19WZ+vZnJj0YQu7bo3sqie8n6JWcVgCvlMMrhVdQg==" saltValue="NdOiBXshdkuWBhaj3+T8IA==" spinCount="100000" sheet="1" formatCells="0" formatColumns="0" formatRows="0" insertRows="0" deleteRows="0"/>
  <customSheetViews>
    <customSheetView guid="{D7FF18E2-A72D-4088-BD59-9D74A43C39A8}" scale="90" showPageBreaks="1" printArea="1" topLeftCell="A4">
      <selection activeCell="A18" sqref="A18"/>
      <pageMargins left="0" right="0" top="0" bottom="0" header="0" footer="0"/>
      <printOptions horizontalCentered="1"/>
      <pageSetup scale="90" fitToHeight="5" orientation="landscape" r:id="rId1"/>
      <headerFooter alignWithMargins="0">
        <oddFooter>&amp;Lf. Contractual&amp;RPage &amp;P of &amp;N</oddFooter>
      </headerFooter>
    </customSheetView>
    <customSheetView guid="{5BEC5FDE-32D0-42EF-8D2A-06DCBD4F05CC}" scale="90" showPageBreaks="1" printArea="1" topLeftCell="A4">
      <selection activeCell="E6" sqref="E6"/>
      <pageMargins left="0" right="0" top="0" bottom="0" header="0" footer="0"/>
      <printOptions horizontalCentered="1"/>
      <pageSetup scale="90" fitToHeight="5" orientation="landscape" r:id="rId2"/>
      <headerFooter alignWithMargins="0">
        <oddFooter>&amp;Lf. Contractual&amp;RPage &amp;P of &amp;N</oddFooter>
      </headerFooter>
    </customSheetView>
    <customSheetView guid="{712CE29F-EFCA-4968-A7C5-599F87319D6A}" scale="90" topLeftCell="A4">
      <selection activeCell="A4" sqref="A4:F4"/>
      <pageMargins left="0" right="0" top="0" bottom="0" header="0" footer="0"/>
      <printOptions horizontalCentered="1"/>
      <pageSetup scale="90" fitToHeight="5" orientation="landscape" r:id="rId3"/>
      <headerFooter alignWithMargins="0">
        <oddFooter>&amp;Lf. Contractual&amp;RPage &amp;P of &amp;N</oddFooter>
      </headerFooter>
    </customSheetView>
    <customSheetView guid="{6588CF8C-0BB8-4786-9A46-0A2D10254132}" scale="90" showPageBreaks="1" printArea="1">
      <selection activeCell="A6" sqref="A6:IV6"/>
      <pageMargins left="0" right="0" top="0" bottom="0" header="0" footer="0"/>
      <printOptions horizontalCentered="1"/>
      <pageSetup scale="90" fitToHeight="5" orientation="landscape" r:id="rId4"/>
      <headerFooter alignWithMargins="0">
        <oddFooter>&amp;Lf. Contractual&amp;RPage &amp;P of &amp;N</oddFooter>
      </headerFooter>
    </customSheetView>
    <customSheetView guid="{D5CEF8EB-A9A7-4458-BF65-8F18E34CBA87}" scale="90" showPageBreaks="1" printArea="1">
      <selection activeCell="G3" sqref="G3"/>
      <pageMargins left="0" right="0" top="0" bottom="0" header="0" footer="0"/>
      <printOptions horizontalCentered="1"/>
      <pageSetup scale="90" fitToHeight="5" orientation="landscape" r:id="rId5"/>
      <headerFooter alignWithMargins="0">
        <oddFooter>&amp;Lf. Contractual&amp;RPage &amp;P of &amp;N</oddFooter>
      </headerFooter>
    </customSheetView>
    <customSheetView guid="{BF352FCE-C1BE-4B84-9561-6030FEF6A15F}" scale="90" showPageBreaks="1">
      <selection activeCell="D1" sqref="D1:F1"/>
      <pageMargins left="0" right="0" top="0" bottom="0" header="0" footer="0"/>
      <pageSetup scale="90" fitToWidth="0" fitToHeight="0" orientation="landscape" r:id="rId6"/>
      <headerFooter alignWithMargins="0">
        <oddFooter>&amp;Lf. Contractual&amp;RPage &amp;P of &amp;N</oddFooter>
      </headerFooter>
    </customSheetView>
  </customSheetViews>
  <mergeCells count="17">
    <mergeCell ref="A18:D18"/>
    <mergeCell ref="A33:D33"/>
    <mergeCell ref="A34:D34"/>
    <mergeCell ref="A38:D38"/>
    <mergeCell ref="A20:D20"/>
    <mergeCell ref="A19:D19"/>
    <mergeCell ref="A31:D31"/>
    <mergeCell ref="A32:D32"/>
    <mergeCell ref="A41:G42"/>
    <mergeCell ref="A39:D39"/>
    <mergeCell ref="A37:D37"/>
    <mergeCell ref="A36:D36"/>
    <mergeCell ref="F1:G1"/>
    <mergeCell ref="A1:B1"/>
    <mergeCell ref="A2:G2"/>
    <mergeCell ref="A3:G3"/>
    <mergeCell ref="A17:D17"/>
  </mergeCells>
  <phoneticPr fontId="3" type="noConversion"/>
  <printOptions horizontalCentered="1"/>
  <pageMargins left="0.5" right="0.5" top="0.25" bottom="0.25" header="0.5" footer="0.5"/>
  <pageSetup scale="85" orientation="landscape" horizontalDpi="300" verticalDpi="300" r:id="rId7"/>
  <headerFooter alignWithMargins="0"/>
  <ignoredErrors>
    <ignoredError sqref="E6:F6 G6" numberStoredAsText="1"/>
  </ignoredErrors>
  <extLst>
    <ext xmlns:x14="http://schemas.microsoft.com/office/spreadsheetml/2009/9/main" uri="{CCE6A557-97BC-4b89-ADB6-D9C93CAAB3DF}">
      <x14:dataValidations xmlns:xm="http://schemas.microsoft.com/office/excel/2006/main" count="4">
        <x14:dataValidation type="list" allowBlank="1" showInputMessage="1" showErrorMessage="1" xr:uid="{AAB60F29-172B-4896-A91E-C1410B735BAF}">
          <x14:formula1>
            <xm:f>'Instructions and Summary'!$A$40:$A$41</xm:f>
          </x14:formula1>
          <xm:sqref>A6</xm:sqref>
        </x14:dataValidation>
        <x14:dataValidation type="list" allowBlank="1" showInputMessage="1" showErrorMessage="1" xr:uid="{F7E73F2E-5E46-43EC-AB5A-3DF7E1EAA8EA}">
          <x14:formula1>
            <xm:f>'Instructions and Summary'!$A$44:$A$45</xm:f>
          </x14:formula1>
          <xm:sqref>A23</xm:sqref>
        </x14:dataValidation>
        <x14:dataValidation type="list" allowBlank="1" showInputMessage="1" showErrorMessage="1" xr:uid="{93D8901A-1D52-4312-A9AE-CADBC7F676BD}">
          <x14:formula1>
            <xm:f>'Instructions and Summary'!$A$40:$A$42</xm:f>
          </x14:formula1>
          <xm:sqref>A7:A16</xm:sqref>
        </x14:dataValidation>
        <x14:dataValidation type="list" allowBlank="1" showInputMessage="1" showErrorMessage="1" xr:uid="{E96ED4BD-6C54-4131-B571-BBCAB603C5F9}">
          <x14:formula1>
            <xm:f>'Instructions and Summary'!$A$44:$A$46</xm:f>
          </x14:formula1>
          <xm:sqref>A24:A30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Z66"/>
  <sheetViews>
    <sheetView showGridLines="0" tabSelected="1" topLeftCell="A3" zoomScale="80" zoomScaleNormal="80" workbookViewId="0">
      <selection activeCell="D16" sqref="D16"/>
    </sheetView>
  </sheetViews>
  <sheetFormatPr defaultColWidth="9.140625" defaultRowHeight="12.6"/>
  <cols>
    <col min="1" max="1" width="27.28515625" style="264" bestFit="1" customWidth="1"/>
    <col min="2" max="2" width="42.140625" style="264" customWidth="1"/>
    <col min="3" max="3" width="14.140625" style="303" customWidth="1"/>
    <col min="4" max="4" width="36.140625" style="381" customWidth="1"/>
    <col min="5" max="5" width="61.85546875" style="304" customWidth="1"/>
    <col min="6" max="16384" width="9.140625" style="264"/>
  </cols>
  <sheetData>
    <row r="1" spans="1:8" s="306" customFormat="1" ht="12.75" customHeight="1">
      <c r="A1" s="580" t="s">
        <v>61</v>
      </c>
      <c r="B1" s="580"/>
      <c r="C1" s="258"/>
      <c r="D1" s="305"/>
      <c r="E1" s="261"/>
    </row>
    <row r="2" spans="1:8" s="307" customFormat="1" ht="18.600000000000001" thickBot="1">
      <c r="A2" s="581" t="s">
        <v>193</v>
      </c>
      <c r="B2" s="581"/>
      <c r="C2" s="581"/>
      <c r="D2" s="581"/>
      <c r="E2" s="581"/>
      <c r="F2" s="232"/>
      <c r="G2" s="232"/>
      <c r="H2" s="232"/>
    </row>
    <row r="3" spans="1:8" ht="186" customHeight="1" thickBot="1">
      <c r="A3" s="588" t="s">
        <v>194</v>
      </c>
      <c r="B3" s="589"/>
      <c r="C3" s="589"/>
      <c r="D3" s="589"/>
      <c r="E3" s="590"/>
      <c r="F3" s="178"/>
      <c r="G3" s="178"/>
      <c r="H3" s="178"/>
    </row>
    <row r="4" spans="1:8" ht="11.45" customHeight="1" thickBot="1">
      <c r="A4" s="178"/>
      <c r="B4" s="265"/>
      <c r="C4" s="268"/>
      <c r="D4" s="364"/>
      <c r="E4" s="269"/>
      <c r="F4" s="178"/>
      <c r="G4" s="178"/>
      <c r="H4" s="178"/>
    </row>
    <row r="5" spans="1:8" ht="26.45" customHeight="1" thickBot="1">
      <c r="A5" s="588"/>
      <c r="B5" s="589"/>
      <c r="C5" s="589"/>
      <c r="D5" s="589"/>
      <c r="E5" s="590"/>
      <c r="F5" s="178"/>
      <c r="G5" s="178"/>
      <c r="H5" s="178"/>
    </row>
    <row r="6" spans="1:8" ht="17.100000000000001" customHeight="1" thickBot="1">
      <c r="A6" s="178"/>
      <c r="B6" s="265"/>
      <c r="C6" s="268"/>
      <c r="D6" s="364"/>
      <c r="E6" s="269"/>
      <c r="F6" s="178"/>
      <c r="G6" s="178"/>
      <c r="H6" s="178"/>
    </row>
    <row r="7" spans="1:8" s="263" customFormat="1" ht="14.45" thickBot="1">
      <c r="A7" s="309" t="s">
        <v>63</v>
      </c>
      <c r="B7" s="310" t="s">
        <v>195</v>
      </c>
      <c r="C7" s="312" t="s">
        <v>196</v>
      </c>
      <c r="D7" s="313" t="s">
        <v>136</v>
      </c>
      <c r="E7" s="314" t="s">
        <v>137</v>
      </c>
    </row>
    <row r="8" spans="1:8" s="263" customFormat="1" ht="15" customHeight="1">
      <c r="A8" s="591" t="s">
        <v>26</v>
      </c>
      <c r="B8" s="592"/>
      <c r="C8" s="592"/>
      <c r="D8" s="592"/>
      <c r="E8" s="593"/>
    </row>
    <row r="9" spans="1:8" ht="13.5" customHeight="1">
      <c r="A9" s="365" t="s">
        <v>38</v>
      </c>
      <c r="B9" s="338" t="s">
        <v>197</v>
      </c>
      <c r="C9" s="341" t="s">
        <v>198</v>
      </c>
      <c r="D9" s="342" t="s">
        <v>199</v>
      </c>
      <c r="E9" s="343" t="s">
        <v>200</v>
      </c>
      <c r="F9" s="178"/>
      <c r="G9" s="178"/>
      <c r="H9" s="178"/>
    </row>
    <row r="10" spans="1:8">
      <c r="A10" s="315" t="s">
        <v>46</v>
      </c>
      <c r="B10" s="283" t="s">
        <v>201</v>
      </c>
      <c r="C10" s="280" t="s">
        <v>202</v>
      </c>
      <c r="D10" s="318" t="s">
        <v>203</v>
      </c>
      <c r="E10" s="281"/>
      <c r="F10" s="178"/>
      <c r="G10" s="178"/>
      <c r="H10" s="178"/>
    </row>
    <row r="11" spans="1:8">
      <c r="A11" s="421" t="s">
        <v>46</v>
      </c>
      <c r="B11" s="420" t="s">
        <v>204</v>
      </c>
      <c r="C11" s="423">
        <v>135000</v>
      </c>
      <c r="D11" s="422" t="s">
        <v>205</v>
      </c>
      <c r="E11" s="281"/>
      <c r="F11" s="178"/>
      <c r="G11" s="178"/>
      <c r="H11" s="178"/>
    </row>
    <row r="12" spans="1:8">
      <c r="A12" s="80"/>
      <c r="B12" s="72"/>
      <c r="C12" s="68"/>
      <c r="D12" s="70"/>
      <c r="E12" s="58"/>
      <c r="F12" s="178"/>
      <c r="G12" s="178"/>
      <c r="H12" s="178"/>
    </row>
    <row r="13" spans="1:8">
      <c r="A13" s="80"/>
      <c r="B13" s="72"/>
      <c r="C13" s="68"/>
      <c r="D13" s="70"/>
      <c r="E13" s="58"/>
      <c r="F13" s="178"/>
      <c r="G13" s="178"/>
      <c r="H13" s="178"/>
    </row>
    <row r="14" spans="1:8">
      <c r="A14" s="80"/>
      <c r="B14" s="72"/>
      <c r="C14" s="68"/>
      <c r="D14" s="70"/>
      <c r="E14" s="58"/>
      <c r="F14" s="178"/>
      <c r="G14" s="178"/>
      <c r="H14" s="178"/>
    </row>
    <row r="15" spans="1:8">
      <c r="A15" s="80"/>
      <c r="B15" s="72"/>
      <c r="C15" s="68"/>
      <c r="D15" s="70"/>
      <c r="E15" s="58"/>
      <c r="F15" s="178"/>
      <c r="G15" s="178"/>
      <c r="H15" s="178"/>
    </row>
    <row r="16" spans="1:8">
      <c r="A16" s="80"/>
      <c r="B16" s="72"/>
      <c r="C16" s="68"/>
      <c r="D16" s="70"/>
      <c r="E16" s="58"/>
      <c r="F16" s="178"/>
      <c r="G16" s="178"/>
      <c r="H16" s="178"/>
    </row>
    <row r="17" spans="1:8">
      <c r="A17" s="80"/>
      <c r="B17" s="72"/>
      <c r="C17" s="68"/>
      <c r="D17" s="70"/>
      <c r="E17" s="58"/>
      <c r="F17" s="178"/>
      <c r="G17" s="178"/>
      <c r="H17" s="178"/>
    </row>
    <row r="18" spans="1:8">
      <c r="A18" s="80"/>
      <c r="B18" s="72"/>
      <c r="C18" s="68"/>
      <c r="D18" s="70"/>
      <c r="E18" s="58"/>
      <c r="F18" s="178"/>
      <c r="G18" s="178"/>
      <c r="H18" s="178"/>
    </row>
    <row r="19" spans="1:8">
      <c r="A19" s="80"/>
      <c r="B19" s="72"/>
      <c r="C19" s="68"/>
      <c r="D19" s="70"/>
      <c r="E19" s="58"/>
      <c r="F19" s="178"/>
      <c r="G19" s="178"/>
      <c r="H19" s="178"/>
    </row>
    <row r="20" spans="1:8" ht="12.95" thickBot="1">
      <c r="A20" s="82"/>
      <c r="B20" s="74"/>
      <c r="C20" s="77"/>
      <c r="D20" s="78"/>
      <c r="E20" s="75"/>
      <c r="F20" s="178"/>
      <c r="G20" s="178"/>
      <c r="H20" s="178"/>
    </row>
    <row r="21" spans="1:8" ht="12.95">
      <c r="A21" s="604" t="s">
        <v>206</v>
      </c>
      <c r="B21" s="605"/>
      <c r="C21" s="344">
        <f>SUMIF($A$9:$A$20,"Administrative",$C$9:$C$20)</f>
        <v>0</v>
      </c>
      <c r="D21" s="344"/>
      <c r="E21" s="366"/>
      <c r="F21" s="267"/>
      <c r="G21" s="269"/>
      <c r="H21" s="178"/>
    </row>
    <row r="22" spans="1:8" ht="12.95">
      <c r="A22" s="578" t="s">
        <v>207</v>
      </c>
      <c r="B22" s="579"/>
      <c r="C22" s="344">
        <f>SUMIF($A$9:$A$20,"Rebate Funds: Rebate Delivery",$C$9:$C$20)</f>
        <v>0</v>
      </c>
      <c r="D22" s="367"/>
      <c r="E22" s="368"/>
      <c r="F22" s="267"/>
      <c r="G22" s="269"/>
      <c r="H22" s="178"/>
    </row>
    <row r="23" spans="1:8" ht="13.7" customHeight="1" thickBot="1">
      <c r="A23" s="578" t="s">
        <v>208</v>
      </c>
      <c r="B23" s="579"/>
      <c r="C23" s="344">
        <f>SUMIF($A$9:$A$20,"Rebate Funds: Reimbursement",$C$9:$C$20)</f>
        <v>135000</v>
      </c>
      <c r="D23" s="369"/>
      <c r="E23" s="370"/>
      <c r="F23" s="267"/>
      <c r="G23" s="297"/>
      <c r="H23" s="178"/>
    </row>
    <row r="24" spans="1:8" ht="13.5" thickBot="1">
      <c r="A24" s="596" t="s">
        <v>209</v>
      </c>
      <c r="B24" s="597"/>
      <c r="C24" s="495">
        <f>SUM(C21:C23)</f>
        <v>135000</v>
      </c>
      <c r="D24" s="371"/>
      <c r="E24" s="291"/>
      <c r="F24" s="178"/>
      <c r="G24" s="178"/>
      <c r="H24" s="178"/>
    </row>
    <row r="25" spans="1:8" s="263" customFormat="1" ht="14.1">
      <c r="A25" s="591" t="s">
        <v>29</v>
      </c>
      <c r="B25" s="592"/>
      <c r="C25" s="592"/>
      <c r="D25" s="592"/>
      <c r="E25" s="593"/>
    </row>
    <row r="26" spans="1:8" ht="12.95">
      <c r="A26" s="79"/>
      <c r="B26" s="109"/>
      <c r="C26" s="67"/>
      <c r="D26" s="69"/>
      <c r="E26" s="54"/>
      <c r="F26" s="178"/>
      <c r="G26" s="178"/>
      <c r="H26" s="178"/>
    </row>
    <row r="27" spans="1:8">
      <c r="A27" s="80"/>
      <c r="B27" s="55"/>
      <c r="C27" s="68"/>
      <c r="D27" s="70"/>
      <c r="E27" s="58"/>
      <c r="F27" s="178"/>
      <c r="G27" s="178"/>
      <c r="H27" s="178"/>
    </row>
    <row r="28" spans="1:8">
      <c r="A28" s="80"/>
      <c r="B28" s="55"/>
      <c r="C28" s="68"/>
      <c r="D28" s="70"/>
      <c r="E28" s="58"/>
      <c r="F28" s="178"/>
      <c r="G28" s="178"/>
      <c r="H28" s="178"/>
    </row>
    <row r="29" spans="1:8">
      <c r="A29" s="80"/>
      <c r="B29" s="55"/>
      <c r="C29" s="68"/>
      <c r="D29" s="70"/>
      <c r="E29" s="58"/>
      <c r="F29" s="178"/>
      <c r="G29" s="178"/>
      <c r="H29" s="178"/>
    </row>
    <row r="30" spans="1:8">
      <c r="A30" s="80"/>
      <c r="B30" s="55"/>
      <c r="C30" s="68"/>
      <c r="D30" s="70"/>
      <c r="E30" s="58"/>
      <c r="F30" s="178"/>
      <c r="G30" s="178"/>
      <c r="H30" s="178"/>
    </row>
    <row r="31" spans="1:8">
      <c r="A31" s="80"/>
      <c r="B31" s="55"/>
      <c r="C31" s="68"/>
      <c r="D31" s="70"/>
      <c r="E31" s="58"/>
      <c r="F31" s="178"/>
      <c r="G31" s="178"/>
      <c r="H31" s="178"/>
    </row>
    <row r="32" spans="1:8">
      <c r="A32" s="80"/>
      <c r="B32" s="55"/>
      <c r="C32" s="68"/>
      <c r="D32" s="70"/>
      <c r="E32" s="58"/>
      <c r="F32" s="178"/>
      <c r="G32" s="178"/>
      <c r="H32" s="178"/>
    </row>
    <row r="33" spans="1:26">
      <c r="A33" s="80"/>
      <c r="B33" s="55"/>
      <c r="C33" s="68"/>
      <c r="D33" s="70"/>
      <c r="E33" s="58"/>
      <c r="F33" s="178"/>
      <c r="G33" s="178"/>
      <c r="H33" s="178"/>
      <c r="I33" s="178"/>
      <c r="J33" s="178"/>
      <c r="K33" s="178"/>
      <c r="L33" s="178"/>
      <c r="M33" s="178"/>
      <c r="N33" s="178"/>
      <c r="O33" s="178"/>
      <c r="P33" s="178"/>
      <c r="Q33" s="178"/>
      <c r="R33" s="178"/>
      <c r="S33" s="178"/>
      <c r="T33" s="178"/>
      <c r="U33" s="178"/>
      <c r="V33" s="178"/>
      <c r="W33" s="178"/>
      <c r="X33" s="178"/>
      <c r="Y33" s="178"/>
      <c r="Z33" s="178"/>
    </row>
    <row r="34" spans="1:26" ht="12.95" thickBot="1">
      <c r="A34" s="81"/>
      <c r="B34" s="59"/>
      <c r="C34" s="519"/>
      <c r="D34" s="71"/>
      <c r="E34" s="60"/>
      <c r="F34" s="178"/>
      <c r="G34" s="178"/>
      <c r="H34" s="178"/>
      <c r="I34" s="178"/>
      <c r="J34" s="178"/>
      <c r="K34" s="178"/>
      <c r="L34" s="178"/>
      <c r="M34" s="178"/>
      <c r="N34" s="178"/>
      <c r="O34" s="178"/>
      <c r="P34" s="178"/>
      <c r="Q34" s="178"/>
      <c r="R34" s="178"/>
      <c r="S34" s="178"/>
      <c r="T34" s="178"/>
      <c r="U34" s="178"/>
      <c r="V34" s="178"/>
      <c r="W34" s="178"/>
      <c r="X34" s="178"/>
      <c r="Y34" s="178"/>
      <c r="Z34" s="178"/>
    </row>
    <row r="35" spans="1:26" ht="12.95" customHeight="1">
      <c r="A35" s="606" t="s">
        <v>210</v>
      </c>
      <c r="B35" s="607"/>
      <c r="C35" s="372">
        <f>SUMIF($A$26:$A$34,"Administrative",$C$26:$C$34)</f>
        <v>0</v>
      </c>
      <c r="D35" s="372"/>
      <c r="E35" s="373"/>
      <c r="F35" s="178"/>
      <c r="G35" s="178"/>
      <c r="H35" s="178"/>
      <c r="I35" s="178"/>
      <c r="J35" s="178"/>
      <c r="K35" s="178"/>
      <c r="L35" s="178"/>
      <c r="M35" s="178"/>
      <c r="N35" s="178"/>
      <c r="O35" s="178"/>
      <c r="P35" s="178"/>
      <c r="Q35" s="178"/>
      <c r="R35" s="178"/>
      <c r="S35" s="178"/>
      <c r="T35" s="178"/>
      <c r="U35" s="178"/>
      <c r="V35" s="178"/>
      <c r="W35" s="178"/>
      <c r="X35" s="178"/>
      <c r="Y35" s="178"/>
      <c r="Z35" s="178"/>
    </row>
    <row r="36" spans="1:26" ht="12.95" customHeight="1">
      <c r="A36" s="578" t="s">
        <v>211</v>
      </c>
      <c r="B36" s="579"/>
      <c r="C36" s="344">
        <f>SUMIF($A$26:$A$34,"Rebate Funds: Rebate Delivery",$C$26:$C$34)</f>
        <v>0</v>
      </c>
      <c r="D36" s="367"/>
      <c r="E36" s="368"/>
      <c r="F36" s="178"/>
      <c r="G36" s="178"/>
      <c r="H36" s="178"/>
      <c r="I36" s="178"/>
      <c r="J36" s="178"/>
      <c r="K36" s="178"/>
      <c r="L36" s="178"/>
      <c r="M36" s="178"/>
      <c r="N36" s="178"/>
      <c r="O36" s="178"/>
      <c r="P36" s="178"/>
      <c r="Q36" s="178"/>
      <c r="R36" s="178"/>
      <c r="S36" s="178"/>
      <c r="T36" s="178"/>
      <c r="U36" s="178"/>
      <c r="V36" s="178"/>
      <c r="W36" s="178"/>
      <c r="X36" s="178"/>
      <c r="Y36" s="178"/>
      <c r="Z36" s="178"/>
    </row>
    <row r="37" spans="1:26" ht="13.5" customHeight="1" thickBot="1">
      <c r="A37" s="578" t="s">
        <v>212</v>
      </c>
      <c r="B37" s="579"/>
      <c r="C37" s="344">
        <f>SUMIF($A$26:$A$34,"Rebate Funds: Reimbursement",$C$26:$C$34)</f>
        <v>0</v>
      </c>
      <c r="D37" s="369"/>
      <c r="E37" s="370"/>
      <c r="F37" s="178"/>
      <c r="G37" s="178"/>
      <c r="H37" s="178"/>
      <c r="I37" s="178"/>
      <c r="J37" s="178"/>
      <c r="K37" s="178"/>
      <c r="L37" s="178"/>
      <c r="M37" s="178"/>
      <c r="N37" s="178"/>
      <c r="O37" s="178"/>
      <c r="P37" s="178"/>
      <c r="Q37" s="178"/>
      <c r="R37" s="178"/>
      <c r="S37" s="178"/>
      <c r="T37" s="178"/>
      <c r="U37" s="178"/>
      <c r="V37" s="178"/>
      <c r="W37" s="178"/>
      <c r="X37" s="178"/>
      <c r="Y37" s="178"/>
      <c r="Z37" s="178"/>
    </row>
    <row r="38" spans="1:26" ht="13.5" customHeight="1" thickBot="1">
      <c r="A38" s="596" t="s">
        <v>213</v>
      </c>
      <c r="B38" s="597"/>
      <c r="C38" s="495">
        <f>SUM(C35:C37)</f>
        <v>0</v>
      </c>
      <c r="D38" s="371"/>
      <c r="E38" s="291"/>
      <c r="F38" s="178"/>
      <c r="G38" s="178"/>
      <c r="H38" s="178"/>
      <c r="I38" s="178"/>
      <c r="J38" s="178"/>
      <c r="K38" s="178"/>
      <c r="L38" s="178"/>
      <c r="M38" s="178"/>
      <c r="N38" s="178"/>
      <c r="O38" s="178"/>
      <c r="P38" s="178"/>
      <c r="Q38" s="178"/>
      <c r="R38" s="178"/>
      <c r="S38" s="178"/>
      <c r="T38" s="178"/>
      <c r="U38" s="178"/>
      <c r="V38" s="178"/>
      <c r="W38" s="178"/>
      <c r="X38" s="178"/>
      <c r="Y38" s="178"/>
      <c r="Z38" s="178"/>
    </row>
    <row r="39" spans="1:26" ht="18" customHeight="1" thickBot="1">
      <c r="A39" s="297"/>
      <c r="B39" s="262"/>
      <c r="C39" s="335"/>
      <c r="D39" s="364"/>
      <c r="E39" s="269"/>
      <c r="F39" s="178"/>
      <c r="G39" s="178"/>
      <c r="H39" s="178"/>
      <c r="I39" s="178"/>
      <c r="J39" s="178"/>
      <c r="K39" s="178"/>
      <c r="L39" s="178"/>
      <c r="M39" s="178"/>
      <c r="N39" s="178"/>
      <c r="O39" s="178"/>
      <c r="P39" s="178"/>
      <c r="Q39" s="178"/>
      <c r="R39" s="178"/>
      <c r="S39" s="178"/>
      <c r="T39" s="178"/>
      <c r="U39" s="178"/>
      <c r="V39" s="178"/>
      <c r="W39" s="178"/>
      <c r="X39" s="178"/>
      <c r="Y39" s="178"/>
      <c r="Z39" s="178"/>
    </row>
    <row r="40" spans="1:26" ht="12.95">
      <c r="A40" s="598" t="s">
        <v>214</v>
      </c>
      <c r="B40" s="599"/>
      <c r="C40" s="497">
        <f>SUM(C35,C21)</f>
        <v>0</v>
      </c>
      <c r="D40" s="374"/>
      <c r="E40" s="375"/>
      <c r="F40" s="178"/>
      <c r="G40" s="178"/>
      <c r="H40" s="178"/>
      <c r="I40" s="178"/>
      <c r="J40" s="178"/>
      <c r="K40" s="178"/>
      <c r="L40" s="178"/>
      <c r="M40" s="178"/>
      <c r="N40" s="178"/>
      <c r="O40" s="178"/>
      <c r="P40" s="178"/>
      <c r="Q40" s="178"/>
      <c r="R40" s="178"/>
      <c r="S40" s="178"/>
      <c r="T40" s="178"/>
      <c r="U40" s="178"/>
      <c r="V40" s="178"/>
      <c r="W40" s="178"/>
      <c r="X40" s="178"/>
      <c r="Y40" s="178"/>
      <c r="Z40" s="178"/>
    </row>
    <row r="41" spans="1:26" ht="12.95">
      <c r="A41" s="600" t="s">
        <v>215</v>
      </c>
      <c r="B41" s="601"/>
      <c r="C41" s="520">
        <f>SUM(C36,C22)</f>
        <v>0</v>
      </c>
      <c r="D41" s="376"/>
      <c r="E41" s="377"/>
      <c r="F41" s="178"/>
      <c r="G41" s="178"/>
      <c r="H41" s="178"/>
      <c r="I41" s="178"/>
      <c r="J41" s="178"/>
      <c r="K41" s="178"/>
      <c r="L41" s="178"/>
      <c r="M41" s="178"/>
      <c r="N41" s="178"/>
      <c r="O41" s="178"/>
      <c r="P41" s="178"/>
      <c r="Q41" s="178"/>
      <c r="R41" s="178"/>
      <c r="S41" s="178"/>
      <c r="T41" s="178"/>
      <c r="U41" s="178"/>
      <c r="V41" s="178"/>
      <c r="W41" s="178"/>
      <c r="X41" s="178"/>
      <c r="Y41" s="178"/>
      <c r="Z41" s="178"/>
    </row>
    <row r="42" spans="1:26" ht="13.5" thickBot="1">
      <c r="A42" s="602" t="s">
        <v>216</v>
      </c>
      <c r="B42" s="603"/>
      <c r="C42" s="498">
        <f>SUM(C37,C23)</f>
        <v>135000</v>
      </c>
      <c r="D42" s="378"/>
      <c r="E42" s="379"/>
      <c r="F42" s="178"/>
      <c r="G42" s="178"/>
      <c r="H42" s="178"/>
      <c r="I42" s="178"/>
      <c r="J42" s="178"/>
      <c r="K42" s="178"/>
      <c r="L42" s="178"/>
      <c r="M42" s="178"/>
      <c r="N42" s="178"/>
      <c r="O42" s="178"/>
      <c r="P42" s="178"/>
      <c r="Q42" s="178"/>
      <c r="R42" s="178"/>
      <c r="S42" s="178"/>
      <c r="T42" s="178"/>
      <c r="U42" s="178"/>
      <c r="V42" s="178"/>
      <c r="W42" s="178"/>
      <c r="X42" s="178"/>
      <c r="Y42" s="178"/>
      <c r="Z42" s="178"/>
    </row>
    <row r="43" spans="1:26" ht="13.5" thickBot="1">
      <c r="A43" s="594" t="s">
        <v>217</v>
      </c>
      <c r="B43" s="595"/>
      <c r="C43" s="499">
        <f>SUM(C40:C42)</f>
        <v>135000</v>
      </c>
      <c r="D43" s="380"/>
      <c r="E43" s="300"/>
      <c r="F43" s="178"/>
      <c r="G43" s="178"/>
      <c r="H43" s="178"/>
      <c r="I43" s="178"/>
      <c r="J43" s="178"/>
      <c r="K43" s="178"/>
      <c r="L43" s="178"/>
      <c r="M43" s="178"/>
      <c r="N43" s="178"/>
      <c r="O43" s="178"/>
      <c r="P43" s="178"/>
      <c r="Q43" s="178"/>
      <c r="R43" s="178"/>
      <c r="S43" s="178"/>
      <c r="T43" s="178"/>
      <c r="U43" s="178"/>
      <c r="V43" s="178"/>
      <c r="W43" s="178"/>
      <c r="X43" s="178"/>
      <c r="Y43" s="178"/>
      <c r="Z43" s="178"/>
    </row>
    <row r="44" spans="1:26" ht="12.95" thickBot="1">
      <c r="A44" s="178"/>
      <c r="B44" s="178"/>
      <c r="C44" s="268"/>
      <c r="D44" s="364"/>
      <c r="E44" s="269"/>
      <c r="F44" s="178"/>
      <c r="G44" s="178"/>
      <c r="H44" s="178"/>
      <c r="I44" s="178"/>
      <c r="J44" s="178"/>
      <c r="K44" s="178"/>
      <c r="L44" s="178"/>
      <c r="M44" s="178"/>
      <c r="N44" s="178"/>
      <c r="O44" s="178"/>
      <c r="P44" s="178"/>
      <c r="Q44" s="178"/>
      <c r="R44" s="178"/>
      <c r="S44" s="178"/>
      <c r="T44" s="178"/>
      <c r="U44" s="178"/>
      <c r="V44" s="178"/>
      <c r="W44" s="178"/>
      <c r="X44" s="178"/>
      <c r="Y44" s="178"/>
      <c r="Z44" s="178"/>
    </row>
    <row r="45" spans="1:26">
      <c r="A45" s="582" t="s">
        <v>60</v>
      </c>
      <c r="B45" s="583"/>
      <c r="C45" s="583"/>
      <c r="D45" s="583"/>
      <c r="E45" s="584"/>
      <c r="F45" s="178"/>
      <c r="G45" s="178"/>
      <c r="H45" s="178"/>
      <c r="I45" s="178"/>
      <c r="J45" s="178"/>
      <c r="K45" s="178"/>
      <c r="L45" s="178"/>
      <c r="M45" s="178"/>
      <c r="N45" s="178"/>
      <c r="O45" s="178"/>
      <c r="P45" s="178"/>
      <c r="Q45" s="178"/>
      <c r="R45" s="178"/>
      <c r="S45" s="178"/>
      <c r="T45" s="178"/>
      <c r="U45" s="178"/>
      <c r="V45" s="178"/>
      <c r="W45" s="178"/>
      <c r="X45" s="178"/>
      <c r="Y45" s="178"/>
      <c r="Z45" s="178"/>
    </row>
    <row r="46" spans="1:26" ht="12.95" thickBot="1">
      <c r="A46" s="585"/>
      <c r="B46" s="586"/>
      <c r="C46" s="586"/>
      <c r="D46" s="586"/>
      <c r="E46" s="587"/>
      <c r="F46" s="178"/>
      <c r="G46" s="178"/>
      <c r="H46" s="178"/>
      <c r="I46" s="178"/>
      <c r="J46" s="178"/>
      <c r="K46" s="178"/>
      <c r="L46" s="178"/>
      <c r="M46" s="178"/>
      <c r="N46" s="178"/>
      <c r="O46" s="178"/>
      <c r="P46" s="178"/>
      <c r="Q46" s="178"/>
      <c r="R46" s="178"/>
      <c r="S46" s="178"/>
      <c r="T46" s="178"/>
      <c r="U46" s="178"/>
      <c r="V46" s="178"/>
      <c r="W46" s="178"/>
      <c r="X46" s="178"/>
      <c r="Y46" s="178"/>
      <c r="Z46" s="178"/>
    </row>
    <row r="47" spans="1:26">
      <c r="A47" s="178"/>
      <c r="B47" s="178"/>
      <c r="C47" s="268"/>
      <c r="D47" s="364"/>
      <c r="E47" s="269"/>
      <c r="F47" s="178"/>
      <c r="G47" s="178"/>
      <c r="H47" s="178"/>
      <c r="I47" s="178"/>
      <c r="J47" s="178"/>
      <c r="K47" s="178"/>
      <c r="L47" s="178"/>
      <c r="M47" s="178"/>
      <c r="N47" s="178"/>
      <c r="O47" s="178"/>
      <c r="P47" s="178"/>
      <c r="Q47" s="178"/>
      <c r="R47" s="178"/>
      <c r="S47" s="178"/>
      <c r="T47" s="178"/>
      <c r="U47" s="178"/>
      <c r="V47" s="178"/>
      <c r="W47" s="178"/>
      <c r="X47" s="178"/>
      <c r="Y47" s="178"/>
      <c r="Z47" s="178"/>
    </row>
    <row r="48" spans="1:26" ht="12.95" customHeight="1">
      <c r="A48" s="178"/>
      <c r="B48" s="178"/>
      <c r="C48" s="268"/>
      <c r="D48" s="364"/>
      <c r="E48" s="269"/>
      <c r="F48" s="178"/>
      <c r="G48" s="178"/>
      <c r="H48" s="178"/>
      <c r="I48" s="178"/>
      <c r="J48" s="178"/>
      <c r="K48" s="178"/>
      <c r="L48" s="178"/>
      <c r="M48" s="178"/>
      <c r="N48" s="178"/>
      <c r="O48" s="178"/>
      <c r="P48" s="178"/>
      <c r="Q48" s="178"/>
      <c r="R48" s="178"/>
      <c r="S48" s="178"/>
      <c r="T48" s="178"/>
      <c r="U48" s="178"/>
      <c r="V48" s="178"/>
      <c r="W48" s="178"/>
      <c r="X48" s="178"/>
      <c r="Y48" s="178"/>
      <c r="Z48" s="178"/>
    </row>
    <row r="49" spans="1:26" ht="12.95" customHeight="1">
      <c r="A49" s="178"/>
      <c r="B49" s="178"/>
      <c r="C49" s="268"/>
      <c r="D49" s="364"/>
      <c r="E49" s="269"/>
      <c r="F49" s="178"/>
      <c r="G49" s="178"/>
      <c r="H49" s="178"/>
      <c r="I49" s="178"/>
      <c r="J49" s="178"/>
      <c r="K49" s="178"/>
      <c r="L49" s="178"/>
      <c r="M49" s="178"/>
      <c r="N49" s="178"/>
      <c r="O49" s="178"/>
      <c r="P49" s="178"/>
      <c r="Q49" s="178"/>
      <c r="R49" s="178"/>
      <c r="S49" s="178"/>
      <c r="T49" s="178"/>
      <c r="U49" s="178"/>
      <c r="V49" s="178"/>
      <c r="W49" s="178"/>
      <c r="X49" s="178"/>
      <c r="Y49" s="178"/>
      <c r="Z49" s="178"/>
    </row>
    <row r="50" spans="1:26" ht="13.5" customHeight="1">
      <c r="A50" s="178"/>
      <c r="B50" s="178"/>
      <c r="C50" s="268"/>
      <c r="D50" s="364"/>
      <c r="E50" s="269"/>
      <c r="F50" s="178"/>
      <c r="G50" s="178"/>
      <c r="H50" s="178"/>
      <c r="I50" s="178"/>
      <c r="J50" s="178"/>
      <c r="K50" s="178"/>
      <c r="L50" s="178"/>
      <c r="M50" s="178"/>
      <c r="N50" s="178"/>
      <c r="O50" s="178"/>
      <c r="P50" s="178"/>
      <c r="Q50" s="178"/>
      <c r="R50" s="178"/>
      <c r="S50" s="178"/>
      <c r="T50" s="178"/>
      <c r="U50" s="178"/>
      <c r="V50" s="178"/>
      <c r="W50" s="178"/>
      <c r="X50" s="178"/>
      <c r="Y50" s="178"/>
      <c r="Z50" s="178"/>
    </row>
    <row r="51" spans="1:26" ht="13.5" customHeight="1">
      <c r="A51" s="178"/>
      <c r="B51" s="178"/>
      <c r="C51" s="268"/>
      <c r="D51" s="364"/>
      <c r="E51" s="269"/>
      <c r="F51" s="178"/>
      <c r="G51" s="178"/>
      <c r="H51" s="178"/>
      <c r="I51" s="178"/>
      <c r="J51" s="178"/>
      <c r="K51" s="178"/>
      <c r="L51" s="178"/>
      <c r="M51" s="178"/>
      <c r="N51" s="178"/>
      <c r="O51" s="178"/>
      <c r="P51" s="178"/>
      <c r="Q51" s="178"/>
      <c r="R51" s="178"/>
      <c r="S51" s="178"/>
      <c r="T51" s="178"/>
      <c r="U51" s="178"/>
      <c r="V51" s="178"/>
      <c r="W51" s="178"/>
      <c r="X51" s="178"/>
      <c r="Y51" s="178"/>
      <c r="Z51" s="178"/>
    </row>
    <row r="52" spans="1:26">
      <c r="A52" s="178"/>
      <c r="B52" s="178"/>
      <c r="C52" s="268"/>
      <c r="D52" s="364"/>
      <c r="E52" s="269"/>
      <c r="F52" s="178"/>
      <c r="G52" s="178"/>
      <c r="H52" s="178"/>
      <c r="I52" s="178"/>
      <c r="J52" s="178"/>
      <c r="K52" s="178"/>
      <c r="L52" s="178"/>
      <c r="M52" s="178"/>
      <c r="N52" s="178"/>
      <c r="O52" s="178"/>
      <c r="P52" s="178"/>
      <c r="Q52" s="178"/>
      <c r="R52" s="178"/>
      <c r="S52" s="178"/>
      <c r="T52" s="178"/>
      <c r="U52" s="178"/>
      <c r="V52" s="178"/>
      <c r="W52" s="178"/>
      <c r="X52" s="178"/>
      <c r="Y52" s="178"/>
      <c r="Z52" s="178"/>
    </row>
    <row r="53" spans="1:26" ht="6.75" customHeight="1">
      <c r="A53" s="178"/>
      <c r="B53" s="178"/>
      <c r="C53" s="268"/>
      <c r="D53" s="364"/>
      <c r="E53" s="269"/>
      <c r="F53" s="178"/>
      <c r="G53" s="178"/>
      <c r="H53" s="178"/>
      <c r="I53" s="178"/>
      <c r="J53" s="178"/>
      <c r="K53" s="178"/>
      <c r="L53" s="178"/>
      <c r="M53" s="178"/>
      <c r="N53" s="178"/>
      <c r="O53" s="178"/>
      <c r="P53" s="178"/>
      <c r="Q53" s="178"/>
      <c r="R53" s="178"/>
      <c r="S53" s="178"/>
      <c r="T53" s="178"/>
      <c r="U53" s="178"/>
      <c r="V53" s="178"/>
      <c r="W53" s="178"/>
      <c r="X53" s="178"/>
      <c r="Y53" s="178"/>
      <c r="Z53" s="178"/>
    </row>
    <row r="54" spans="1:26" ht="13.7" customHeight="1">
      <c r="A54" s="178"/>
      <c r="B54" s="178"/>
      <c r="C54" s="268"/>
      <c r="D54" s="364"/>
      <c r="E54" s="269"/>
      <c r="F54" s="178"/>
      <c r="G54" s="178"/>
      <c r="H54" s="178"/>
      <c r="I54" s="178"/>
      <c r="J54" s="178"/>
      <c r="K54" s="178"/>
      <c r="L54" s="178"/>
      <c r="M54" s="178"/>
      <c r="N54" s="178"/>
      <c r="O54" s="178"/>
      <c r="P54" s="178"/>
      <c r="Q54" s="178"/>
      <c r="R54" s="178"/>
      <c r="S54" s="178"/>
      <c r="T54" s="178"/>
      <c r="U54" s="178"/>
      <c r="V54" s="178"/>
      <c r="W54" s="178"/>
      <c r="X54" s="178"/>
      <c r="Y54" s="178"/>
      <c r="Z54" s="178"/>
    </row>
    <row r="55" spans="1:26" ht="15" customHeight="1">
      <c r="A55" s="178"/>
      <c r="B55" s="178"/>
      <c r="C55" s="268"/>
      <c r="D55" s="364"/>
      <c r="E55" s="269"/>
      <c r="F55" s="178"/>
      <c r="G55" s="178"/>
      <c r="H55" s="178"/>
      <c r="I55" s="178"/>
      <c r="J55" s="178"/>
      <c r="K55" s="178"/>
      <c r="L55" s="178"/>
      <c r="M55" s="178"/>
      <c r="N55" s="178"/>
      <c r="O55" s="178"/>
      <c r="P55" s="178"/>
      <c r="Q55" s="178"/>
      <c r="R55" s="178"/>
      <c r="S55" s="178"/>
      <c r="T55" s="178"/>
      <c r="U55" s="178"/>
      <c r="V55" s="178"/>
      <c r="W55" s="178"/>
      <c r="X55" s="178"/>
      <c r="Y55" s="178"/>
      <c r="Z55" s="178"/>
    </row>
    <row r="56" spans="1:26" ht="15" customHeight="1">
      <c r="A56" s="178"/>
      <c r="B56" s="178"/>
      <c r="C56" s="268"/>
      <c r="D56" s="364"/>
      <c r="E56" s="269"/>
      <c r="F56" s="178"/>
      <c r="G56" s="178"/>
      <c r="H56" s="178"/>
      <c r="I56" s="178"/>
      <c r="J56" s="178"/>
      <c r="K56" s="178"/>
      <c r="L56" s="178"/>
      <c r="M56" s="178"/>
      <c r="N56" s="178"/>
      <c r="O56" s="178"/>
      <c r="P56" s="178"/>
      <c r="Q56" s="178"/>
      <c r="R56" s="178"/>
      <c r="S56" s="178"/>
      <c r="T56" s="178"/>
      <c r="U56" s="178"/>
      <c r="V56" s="178"/>
      <c r="W56" s="178"/>
      <c r="X56" s="178"/>
      <c r="Y56" s="178"/>
      <c r="Z56" s="178"/>
    </row>
    <row r="57" spans="1:26">
      <c r="A57" s="178"/>
      <c r="B57" s="178"/>
      <c r="C57" s="268"/>
      <c r="D57" s="364"/>
      <c r="E57" s="269"/>
      <c r="F57" s="178"/>
      <c r="G57" s="178"/>
      <c r="H57" s="178"/>
      <c r="I57" s="178"/>
      <c r="J57" s="178"/>
      <c r="K57" s="178"/>
      <c r="L57" s="178"/>
      <c r="M57" s="178"/>
      <c r="N57" s="178"/>
      <c r="O57" s="178"/>
      <c r="P57" s="178"/>
      <c r="Q57" s="178"/>
      <c r="R57" s="178"/>
      <c r="S57" s="178"/>
      <c r="T57" s="178"/>
      <c r="U57" s="178"/>
      <c r="V57" s="178"/>
      <c r="W57" s="178"/>
      <c r="X57" s="178"/>
      <c r="Y57" s="178"/>
      <c r="Z57" s="178"/>
    </row>
    <row r="58" spans="1:26">
      <c r="A58" s="178"/>
      <c r="B58" s="178"/>
      <c r="C58" s="268"/>
      <c r="D58" s="364"/>
      <c r="E58" s="269"/>
      <c r="F58" s="178"/>
      <c r="G58" s="178"/>
      <c r="H58" s="178"/>
      <c r="I58" s="178"/>
      <c r="J58" s="178"/>
      <c r="K58" s="178"/>
      <c r="L58" s="178"/>
      <c r="M58" s="178"/>
      <c r="N58" s="178"/>
      <c r="O58" s="178"/>
      <c r="P58" s="178"/>
      <c r="Q58" s="178"/>
      <c r="R58" s="178"/>
      <c r="S58" s="178"/>
      <c r="T58" s="178"/>
      <c r="U58" s="178"/>
      <c r="V58" s="178"/>
      <c r="W58" s="178"/>
      <c r="X58" s="178"/>
      <c r="Y58" s="178"/>
      <c r="Z58" s="178"/>
    </row>
    <row r="59" spans="1:26">
      <c r="A59" s="178"/>
      <c r="B59" s="178"/>
      <c r="C59" s="268"/>
      <c r="D59" s="364"/>
      <c r="E59" s="269"/>
      <c r="F59" s="178"/>
      <c r="G59" s="178"/>
      <c r="H59" s="178"/>
      <c r="I59" s="178"/>
      <c r="J59" s="178"/>
      <c r="K59" s="178"/>
      <c r="L59" s="178"/>
      <c r="M59" s="178"/>
      <c r="N59" s="178"/>
      <c r="O59" s="178"/>
      <c r="P59" s="178"/>
      <c r="Q59" s="178"/>
      <c r="R59" s="178"/>
      <c r="S59" s="178"/>
      <c r="T59" s="178"/>
      <c r="U59" s="178"/>
      <c r="V59" s="178"/>
      <c r="W59" s="178"/>
      <c r="X59" s="178"/>
      <c r="Y59" s="178"/>
      <c r="Z59" s="178"/>
    </row>
    <row r="60" spans="1:26">
      <c r="A60" s="178"/>
      <c r="B60" s="178"/>
      <c r="C60" s="268"/>
      <c r="D60" s="364"/>
      <c r="E60" s="269"/>
      <c r="F60" s="178"/>
      <c r="G60" s="178"/>
      <c r="H60" s="178"/>
      <c r="I60" s="178"/>
      <c r="J60" s="178"/>
      <c r="K60" s="178"/>
      <c r="L60" s="178"/>
      <c r="M60" s="178"/>
      <c r="N60" s="178"/>
      <c r="O60" s="178"/>
      <c r="P60" s="178"/>
      <c r="Q60" s="178"/>
      <c r="R60" s="178"/>
      <c r="S60" s="178"/>
      <c r="T60" s="178"/>
      <c r="U60" s="178"/>
      <c r="V60" s="178"/>
      <c r="W60" s="178"/>
      <c r="X60" s="178"/>
      <c r="Y60" s="178"/>
      <c r="Z60" s="178"/>
    </row>
    <row r="61" spans="1:26">
      <c r="A61" s="178"/>
      <c r="B61" s="178"/>
      <c r="C61" s="268"/>
      <c r="D61" s="364"/>
      <c r="E61" s="269"/>
      <c r="F61" s="178"/>
      <c r="G61" s="178"/>
      <c r="H61" s="178"/>
      <c r="I61" s="178"/>
      <c r="J61" s="178"/>
      <c r="K61" s="178"/>
      <c r="L61" s="178"/>
      <c r="M61" s="178"/>
      <c r="N61" s="178"/>
      <c r="O61" s="178"/>
      <c r="P61" s="178"/>
      <c r="Q61" s="178"/>
      <c r="R61" s="178"/>
      <c r="S61" s="178"/>
      <c r="T61" s="178"/>
      <c r="U61" s="178"/>
      <c r="V61" s="178"/>
      <c r="W61" s="178"/>
      <c r="X61" s="178"/>
      <c r="Y61" s="178"/>
      <c r="Z61" s="178"/>
    </row>
    <row r="62" spans="1:26">
      <c r="A62" s="178"/>
      <c r="B62" s="178"/>
      <c r="C62" s="268"/>
      <c r="D62" s="364"/>
      <c r="E62" s="269"/>
      <c r="F62" s="178"/>
      <c r="G62" s="178"/>
      <c r="H62" s="178"/>
      <c r="I62" s="178"/>
      <c r="J62" s="178"/>
      <c r="K62" s="178"/>
      <c r="L62" s="178"/>
      <c r="M62" s="178"/>
      <c r="N62" s="178"/>
      <c r="O62" s="178"/>
      <c r="P62" s="178"/>
      <c r="Q62" s="178"/>
      <c r="R62" s="178"/>
      <c r="S62" s="178"/>
      <c r="T62" s="178"/>
      <c r="U62" s="178"/>
      <c r="V62" s="178"/>
      <c r="W62" s="178"/>
      <c r="X62" s="178"/>
      <c r="Y62" s="178"/>
      <c r="Z62" s="178"/>
    </row>
    <row r="63" spans="1:26">
      <c r="A63" s="178"/>
      <c r="B63" s="178"/>
      <c r="C63" s="268"/>
      <c r="D63" s="364"/>
      <c r="E63" s="269"/>
      <c r="F63" s="178"/>
      <c r="G63" s="178"/>
      <c r="H63" s="178"/>
      <c r="I63" s="178"/>
      <c r="J63" s="178"/>
      <c r="K63" s="178"/>
      <c r="L63" s="178"/>
      <c r="M63" s="178"/>
      <c r="N63" s="178"/>
      <c r="O63" s="178"/>
      <c r="P63" s="178"/>
      <c r="Q63" s="178"/>
      <c r="R63" s="178"/>
      <c r="S63" s="178"/>
      <c r="T63" s="178"/>
      <c r="U63" s="178"/>
      <c r="V63" s="178"/>
      <c r="W63" s="178"/>
      <c r="X63" s="178"/>
      <c r="Y63" s="178"/>
      <c r="Z63" s="178"/>
    </row>
    <row r="64" spans="1:26">
      <c r="A64" s="178"/>
      <c r="B64" s="178"/>
      <c r="C64" s="268"/>
      <c r="D64" s="364"/>
      <c r="E64" s="269"/>
      <c r="F64" s="178"/>
      <c r="G64" s="178"/>
      <c r="H64" s="178"/>
      <c r="I64" s="178"/>
      <c r="J64" s="178"/>
      <c r="K64" s="178"/>
      <c r="L64" s="178"/>
      <c r="M64" s="178"/>
      <c r="N64" s="178"/>
      <c r="O64" s="178"/>
      <c r="P64" s="178"/>
      <c r="Q64" s="178"/>
      <c r="R64" s="178"/>
      <c r="S64" s="178"/>
      <c r="T64" s="178"/>
      <c r="U64" s="178"/>
      <c r="V64" s="178"/>
      <c r="W64" s="178"/>
      <c r="X64" s="178"/>
      <c r="Y64" s="178"/>
      <c r="Z64" s="178"/>
    </row>
    <row r="65" spans="1:5">
      <c r="A65" s="178"/>
      <c r="B65" s="178"/>
      <c r="C65" s="268"/>
      <c r="D65" s="364"/>
      <c r="E65" s="269"/>
    </row>
    <row r="66" spans="1:5">
      <c r="A66" s="178"/>
      <c r="B66" s="178"/>
      <c r="C66" s="268"/>
      <c r="D66" s="364"/>
      <c r="E66" s="269"/>
    </row>
  </sheetData>
  <sheetProtection formatCells="0" formatColumns="0" formatRows="0" insertRows="0" deleteRows="0"/>
  <customSheetViews>
    <customSheetView guid="{D7FF18E2-A72D-4088-BD59-9D74A43C39A8}" scale="90" showPageBreaks="1" fitToPage="1" printArea="1">
      <selection activeCell="I5" sqref="I5"/>
      <pageMargins left="0" right="0" top="0" bottom="0" header="0" footer="0"/>
      <printOptions horizontalCentered="1"/>
      <pageSetup scale="84" fitToHeight="6" orientation="landscape" r:id="rId1"/>
      <headerFooter alignWithMargins="0">
        <oddFooter>&amp;Lh. Other Direct Costs&amp;RPage &amp;P of &amp;N</oddFooter>
      </headerFooter>
    </customSheetView>
    <customSheetView guid="{5BEC5FDE-32D0-42EF-8D2A-06DCBD4F05CC}" scale="90" showPageBreaks="1" fitToPage="1" printArea="1">
      <selection activeCell="I5" sqref="I5"/>
      <pageMargins left="0" right="0" top="0" bottom="0" header="0" footer="0"/>
      <printOptions horizontalCentered="1"/>
      <pageSetup scale="84" fitToHeight="6" orientation="landscape" r:id="rId2"/>
      <headerFooter alignWithMargins="0">
        <oddFooter>&amp;Lh. Other Direct Costs&amp;RPage &amp;P of &amp;N</oddFooter>
      </headerFooter>
    </customSheetView>
    <customSheetView guid="{712CE29F-EFCA-4968-A7C5-599F87319D6A}" scale="90" fitToPage="1">
      <selection activeCell="B31" sqref="B31"/>
      <pageMargins left="0" right="0" top="0" bottom="0" header="0" footer="0"/>
      <printOptions horizontalCentered="1"/>
      <pageSetup scale="84" fitToHeight="6" orientation="landscape" r:id="rId3"/>
      <headerFooter alignWithMargins="0">
        <oddFooter>&amp;Lh. Other Direct Costs&amp;RPage &amp;P of &amp;N</oddFooter>
      </headerFooter>
    </customSheetView>
    <customSheetView guid="{6588CF8C-0BB8-4786-9A46-0A2D10254132}" scale="90" showPageBreaks="1" fitToPage="1" printArea="1">
      <selection activeCell="F3" sqref="F3"/>
      <pageMargins left="0" right="0" top="0" bottom="0" header="0" footer="0"/>
      <printOptions horizontalCentered="1"/>
      <pageSetup scale="84" fitToHeight="6" orientation="landscape" r:id="rId4"/>
      <headerFooter alignWithMargins="0">
        <oddFooter>&amp;Lh. Other Direct Costs&amp;RPage &amp;P of &amp;N</oddFooter>
      </headerFooter>
    </customSheetView>
    <customSheetView guid="{D5CEF8EB-A9A7-4458-BF65-8F18E34CBA87}" scale="90" showPageBreaks="1" fitToPage="1" printArea="1">
      <selection activeCell="A3" sqref="A3:D3"/>
      <pageMargins left="0" right="0" top="0" bottom="0" header="0" footer="0"/>
      <printOptions horizontalCentered="1"/>
      <pageSetup scale="84" fitToHeight="6" orientation="landscape" r:id="rId5"/>
      <headerFooter alignWithMargins="0">
        <oddFooter>&amp;Lh. Other Direct Costs&amp;RPage &amp;P of &amp;N</oddFooter>
      </headerFooter>
    </customSheetView>
    <customSheetView guid="{BF352FCE-C1BE-4B84-9561-6030FEF6A15F}" scale="90" showPageBreaks="1" fitToPage="1">
      <selection activeCell="A2" sqref="A2:D2"/>
      <pageMargins left="0" right="0" top="0" bottom="0" header="0" footer="0"/>
      <printOptions horizontalCentered="1"/>
      <pageSetup scale="84" orientation="landscape" r:id="rId6"/>
      <headerFooter alignWithMargins="0">
        <oddFooter>&amp;Lh. Other Direct Costs&amp;RPage &amp;P of &amp;N</oddFooter>
      </headerFooter>
    </customSheetView>
  </customSheetViews>
  <mergeCells count="19">
    <mergeCell ref="A35:B35"/>
    <mergeCell ref="A36:B36"/>
    <mergeCell ref="A25:E25"/>
    <mergeCell ref="A37:B37"/>
    <mergeCell ref="A1:B1"/>
    <mergeCell ref="A2:E2"/>
    <mergeCell ref="A45:E46"/>
    <mergeCell ref="A3:E3"/>
    <mergeCell ref="A8:E8"/>
    <mergeCell ref="A43:B43"/>
    <mergeCell ref="A38:B38"/>
    <mergeCell ref="A24:B24"/>
    <mergeCell ref="A40:B40"/>
    <mergeCell ref="A41:B41"/>
    <mergeCell ref="A42:B42"/>
    <mergeCell ref="A21:B21"/>
    <mergeCell ref="A22:B22"/>
    <mergeCell ref="A23:B23"/>
    <mergeCell ref="A5:E5"/>
  </mergeCells>
  <phoneticPr fontId="3" type="noConversion"/>
  <printOptions horizontalCentered="1"/>
  <pageMargins left="0.5" right="0.5" top="0.25" bottom="0.25" header="0.5" footer="0.5"/>
  <pageSetup scale="80" orientation="landscape" horizontalDpi="300" verticalDpi="300" r:id="rId7"/>
  <headerFooter alignWithMargins="0"/>
  <ignoredErrors>
    <ignoredError sqref="C9 C10" numberStoredAsText="1"/>
  </ignoredErrors>
  <drawing r:id="rId8"/>
  <legacyDrawing r:id="rId9"/>
  <mc:AlternateContent xmlns:mc="http://schemas.openxmlformats.org/markup-compatibility/2006">
    <mc:Choice Requires="x14">
      <controls>
        <mc:AlternateContent xmlns:mc="http://schemas.openxmlformats.org/markup-compatibility/2006">
          <mc:Choice Requires="x14">
            <control shapeId="9217" r:id="rId10" name="Check Box 1">
              <controlPr locked="0" defaultSize="0" autoFill="0" autoLine="0" autoPict="0">
                <anchor moveWithCells="1">
                  <from>
                    <xdr:col>0</xdr:col>
                    <xdr:colOff>0</xdr:colOff>
                    <xdr:row>3</xdr:row>
                    <xdr:rowOff>146050</xdr:rowOff>
                  </from>
                  <to>
                    <xdr:col>5</xdr:col>
                    <xdr:colOff>0</xdr:colOff>
                    <xdr:row>4</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BE38BBA-4792-4E54-B5A9-7321616B768C}">
          <x14:formula1>
            <xm:f>'Instructions and Summary'!$A$48:$A$50</xm:f>
          </x14:formula1>
          <xm:sqref>A26:A34 A9:A20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W105"/>
  <sheetViews>
    <sheetView showGridLines="0" zoomScale="80" zoomScaleNormal="80" workbookViewId="0">
      <selection activeCell="A3" sqref="A3:F3"/>
    </sheetView>
  </sheetViews>
  <sheetFormatPr defaultColWidth="9.140625" defaultRowHeight="12.6"/>
  <cols>
    <col min="1" max="1" width="54.7109375" style="404" customWidth="1"/>
    <col min="2" max="3" width="21.140625" style="404" customWidth="1"/>
    <col min="4" max="4" width="24.140625" style="404" customWidth="1"/>
    <col min="5" max="5" width="31.42578125" style="404" customWidth="1"/>
    <col min="6" max="6" width="18.42578125" style="404" customWidth="1"/>
    <col min="7" max="7" width="23.85546875" style="404" customWidth="1"/>
    <col min="8" max="8" width="9.140625" style="404" customWidth="1"/>
    <col min="9" max="9" width="6.5703125" style="404" customWidth="1"/>
    <col min="10" max="16384" width="9.140625" style="404"/>
  </cols>
  <sheetData>
    <row r="1" spans="1:23" s="382" customFormat="1" ht="12.75" customHeight="1">
      <c r="A1" s="580" t="s">
        <v>61</v>
      </c>
      <c r="B1" s="580"/>
      <c r="C1" s="580"/>
      <c r="E1" s="759"/>
      <c r="F1" s="760"/>
      <c r="G1" s="261"/>
    </row>
    <row r="2" spans="1:23" s="384" customFormat="1" ht="18.600000000000001" thickBot="1">
      <c r="A2" s="776" t="s">
        <v>218</v>
      </c>
      <c r="B2" s="776"/>
      <c r="C2" s="776"/>
      <c r="D2" s="776"/>
      <c r="E2" s="776"/>
      <c r="F2" s="776"/>
      <c r="G2" s="262"/>
      <c r="H2" s="383"/>
      <c r="I2" s="383"/>
      <c r="J2" s="383"/>
      <c r="K2" s="383"/>
      <c r="L2" s="383"/>
      <c r="M2" s="383"/>
      <c r="N2" s="383"/>
      <c r="O2" s="383"/>
      <c r="P2" s="383"/>
      <c r="Q2" s="383"/>
      <c r="R2" s="383"/>
      <c r="S2" s="383"/>
      <c r="T2" s="383"/>
      <c r="U2" s="383"/>
      <c r="V2" s="383"/>
      <c r="W2" s="383"/>
    </row>
    <row r="3" spans="1:23" s="183" customFormat="1" ht="165.75" customHeight="1" thickBot="1">
      <c r="A3" s="763" t="s">
        <v>219</v>
      </c>
      <c r="B3" s="764"/>
      <c r="C3" s="764"/>
      <c r="D3" s="764"/>
      <c r="E3" s="764"/>
      <c r="F3" s="765"/>
      <c r="G3" s="383"/>
      <c r="H3" s="383"/>
      <c r="I3" s="383"/>
      <c r="J3" s="232"/>
    </row>
    <row r="4" spans="1:23" s="384" customFormat="1" ht="8.25" customHeight="1" thickBot="1">
      <c r="A4" s="385"/>
      <c r="B4" s="385"/>
      <c r="C4" s="385"/>
      <c r="D4" s="386"/>
      <c r="E4" s="385"/>
      <c r="F4" s="385"/>
      <c r="G4" s="383"/>
      <c r="H4" s="383"/>
      <c r="I4" s="383"/>
      <c r="J4" s="383"/>
      <c r="K4" s="383"/>
      <c r="L4" s="383"/>
      <c r="M4" s="383"/>
      <c r="N4" s="383"/>
      <c r="O4" s="383"/>
      <c r="P4" s="383"/>
      <c r="Q4" s="383"/>
      <c r="R4" s="383"/>
      <c r="S4" s="383"/>
      <c r="T4" s="383"/>
      <c r="U4" s="383"/>
      <c r="V4" s="383"/>
      <c r="W4" s="383"/>
    </row>
    <row r="5" spans="1:23" s="384" customFormat="1" ht="14.45" thickBot="1">
      <c r="A5" s="785" t="s">
        <v>220</v>
      </c>
      <c r="B5" s="786"/>
      <c r="C5" s="786"/>
      <c r="D5" s="786"/>
      <c r="E5" s="786"/>
      <c r="F5" s="787"/>
      <c r="G5" s="386"/>
      <c r="H5" s="386"/>
      <c r="I5" s="383"/>
      <c r="J5" s="383"/>
      <c r="K5" s="383"/>
      <c r="L5" s="383"/>
      <c r="M5" s="383"/>
      <c r="N5" s="383"/>
      <c r="O5" s="383"/>
      <c r="P5" s="383"/>
      <c r="Q5" s="383"/>
      <c r="R5" s="383"/>
      <c r="S5" s="383"/>
      <c r="T5" s="383"/>
      <c r="U5" s="383"/>
      <c r="V5" s="383"/>
      <c r="W5" s="383"/>
    </row>
    <row r="6" spans="1:23" s="384" customFormat="1" ht="14.1">
      <c r="A6" s="387"/>
      <c r="B6" s="388" t="s">
        <v>26</v>
      </c>
      <c r="C6" s="388" t="s">
        <v>29</v>
      </c>
      <c r="D6" s="388" t="s">
        <v>31</v>
      </c>
      <c r="E6" s="779" t="s">
        <v>221</v>
      </c>
      <c r="F6" s="780"/>
      <c r="G6" s="386"/>
      <c r="H6" s="386"/>
      <c r="I6" s="383"/>
      <c r="J6" s="383"/>
      <c r="K6" s="383"/>
      <c r="L6" s="383"/>
      <c r="M6" s="383"/>
      <c r="N6" s="383"/>
      <c r="O6" s="383"/>
      <c r="P6" s="383"/>
      <c r="Q6" s="383"/>
      <c r="R6" s="383"/>
      <c r="S6" s="383"/>
      <c r="T6" s="383"/>
      <c r="U6" s="383"/>
      <c r="V6" s="383"/>
      <c r="W6" s="383"/>
    </row>
    <row r="7" spans="1:23" s="384" customFormat="1" ht="14.25" customHeight="1">
      <c r="A7" s="389" t="s">
        <v>222</v>
      </c>
      <c r="B7" s="390"/>
      <c r="C7" s="390"/>
      <c r="D7" s="139"/>
      <c r="E7" s="781"/>
      <c r="F7" s="782"/>
      <c r="G7" s="391"/>
      <c r="H7" s="392"/>
      <c r="I7" s="383"/>
      <c r="J7" s="383"/>
      <c r="K7" s="383"/>
      <c r="L7" s="383"/>
      <c r="M7" s="383"/>
      <c r="N7" s="383"/>
      <c r="O7" s="383"/>
      <c r="P7" s="383"/>
      <c r="Q7" s="383"/>
      <c r="R7" s="383"/>
      <c r="S7" s="383"/>
      <c r="T7" s="383"/>
      <c r="U7" s="383"/>
      <c r="V7" s="383"/>
      <c r="W7" s="383"/>
    </row>
    <row r="8" spans="1:23" s="384" customFormat="1" ht="14.45">
      <c r="A8" s="405" t="s">
        <v>223</v>
      </c>
      <c r="B8" s="50">
        <v>0</v>
      </c>
      <c r="C8" s="50">
        <v>0</v>
      </c>
      <c r="D8" s="116"/>
      <c r="E8" s="766" t="s">
        <v>224</v>
      </c>
      <c r="F8" s="774"/>
      <c r="G8" s="393"/>
      <c r="H8" s="394"/>
      <c r="I8" s="383"/>
      <c r="J8" s="383"/>
      <c r="K8" s="383"/>
      <c r="L8" s="383"/>
      <c r="M8" s="383"/>
      <c r="N8" s="383"/>
      <c r="O8" s="383"/>
      <c r="P8" s="383"/>
      <c r="Q8" s="383"/>
      <c r="R8" s="383"/>
      <c r="S8" s="383"/>
      <c r="T8" s="383"/>
      <c r="U8" s="383"/>
      <c r="V8" s="383"/>
      <c r="W8" s="383"/>
    </row>
    <row r="9" spans="1:23" s="384" customFormat="1" ht="14.45">
      <c r="A9" s="405" t="s">
        <v>225</v>
      </c>
      <c r="B9" s="50">
        <v>0</v>
      </c>
      <c r="C9" s="50">
        <v>0</v>
      </c>
      <c r="D9" s="117"/>
      <c r="E9" s="766" t="s">
        <v>226</v>
      </c>
      <c r="F9" s="767"/>
      <c r="G9" s="393"/>
      <c r="H9" s="394"/>
      <c r="I9" s="383"/>
      <c r="J9" s="383"/>
      <c r="K9" s="383"/>
      <c r="L9" s="383"/>
      <c r="M9" s="383"/>
      <c r="N9" s="383"/>
      <c r="O9" s="383"/>
      <c r="P9" s="383"/>
      <c r="Q9" s="383"/>
      <c r="R9" s="383"/>
      <c r="S9" s="383"/>
      <c r="T9" s="383"/>
      <c r="U9" s="383"/>
      <c r="V9" s="383"/>
      <c r="W9" s="383"/>
    </row>
    <row r="10" spans="1:23" s="384" customFormat="1" ht="14.1" customHeight="1">
      <c r="A10" s="405" t="s">
        <v>227</v>
      </c>
      <c r="B10" s="50">
        <v>0</v>
      </c>
      <c r="C10" s="50">
        <v>0</v>
      </c>
      <c r="D10" s="118"/>
      <c r="E10" s="768"/>
      <c r="F10" s="769"/>
      <c r="G10" s="266"/>
      <c r="H10" s="383"/>
      <c r="I10" s="383"/>
      <c r="J10" s="383"/>
      <c r="K10" s="383"/>
      <c r="L10" s="383"/>
      <c r="M10" s="383"/>
      <c r="N10" s="383"/>
      <c r="O10" s="383"/>
      <c r="P10" s="383"/>
      <c r="Q10" s="383"/>
      <c r="R10" s="383"/>
      <c r="S10" s="383"/>
      <c r="T10" s="383"/>
      <c r="U10" s="383"/>
      <c r="V10" s="383"/>
      <c r="W10" s="383"/>
    </row>
    <row r="11" spans="1:23" s="384" customFormat="1" ht="14.1">
      <c r="A11" s="405" t="s">
        <v>228</v>
      </c>
      <c r="B11" s="50">
        <v>0</v>
      </c>
      <c r="C11" s="50">
        <v>0</v>
      </c>
      <c r="D11" s="119"/>
      <c r="E11" s="768"/>
      <c r="F11" s="769"/>
      <c r="G11" s="266"/>
      <c r="H11" s="383"/>
      <c r="I11" s="383"/>
      <c r="J11" s="383"/>
      <c r="K11" s="383"/>
      <c r="L11" s="383"/>
      <c r="M11" s="383"/>
      <c r="N11" s="383"/>
      <c r="O11" s="383"/>
      <c r="P11" s="383"/>
      <c r="Q11" s="383"/>
      <c r="R11" s="383"/>
      <c r="S11" s="383"/>
      <c r="T11" s="383"/>
      <c r="U11" s="383"/>
      <c r="V11" s="383"/>
      <c r="W11" s="383"/>
    </row>
    <row r="12" spans="1:23" s="384" customFormat="1" ht="15" customHeight="1">
      <c r="A12" s="389" t="s">
        <v>229</v>
      </c>
      <c r="B12" s="120"/>
      <c r="C12" s="120"/>
      <c r="D12" s="140"/>
      <c r="E12" s="772"/>
      <c r="F12" s="773"/>
      <c r="G12" s="266"/>
      <c r="H12" s="383"/>
      <c r="I12" s="383"/>
      <c r="J12" s="383"/>
      <c r="K12" s="383"/>
      <c r="L12" s="383"/>
      <c r="M12" s="383"/>
      <c r="N12" s="383"/>
      <c r="O12" s="383"/>
      <c r="P12" s="383"/>
      <c r="Q12" s="383"/>
      <c r="R12" s="383"/>
      <c r="S12" s="383"/>
      <c r="T12" s="383"/>
      <c r="U12" s="383"/>
      <c r="V12" s="383"/>
      <c r="W12" s="383"/>
    </row>
    <row r="13" spans="1:23" s="384" customFormat="1" ht="15" customHeight="1">
      <c r="A13" s="405" t="s">
        <v>230</v>
      </c>
      <c r="B13" s="521"/>
      <c r="C13" s="521"/>
      <c r="D13" s="522">
        <f>SUM(B13:C13)</f>
        <v>0</v>
      </c>
      <c r="E13" s="770"/>
      <c r="F13" s="771"/>
      <c r="G13" s="266"/>
      <c r="H13" s="383"/>
      <c r="I13" s="383"/>
      <c r="J13" s="383"/>
      <c r="K13" s="383"/>
      <c r="L13" s="383"/>
      <c r="M13" s="383"/>
      <c r="N13" s="383"/>
      <c r="O13" s="383"/>
      <c r="P13" s="383"/>
      <c r="Q13" s="383"/>
      <c r="R13" s="383"/>
      <c r="S13" s="383"/>
      <c r="T13" s="383"/>
      <c r="U13" s="383"/>
      <c r="V13" s="383"/>
      <c r="W13" s="383"/>
    </row>
    <row r="14" spans="1:23" s="384" customFormat="1" ht="15" customHeight="1">
      <c r="A14" s="405" t="s">
        <v>231</v>
      </c>
      <c r="B14" s="521"/>
      <c r="C14" s="521"/>
      <c r="D14" s="522">
        <f>SUM(B14:C14)</f>
        <v>0</v>
      </c>
      <c r="E14" s="770"/>
      <c r="F14" s="771"/>
      <c r="G14" s="266"/>
      <c r="H14" s="383"/>
      <c r="I14" s="383"/>
      <c r="J14" s="383"/>
      <c r="K14" s="383"/>
      <c r="L14" s="383"/>
      <c r="M14" s="383"/>
      <c r="N14" s="383"/>
      <c r="O14" s="383"/>
      <c r="P14" s="383"/>
      <c r="Q14" s="383"/>
      <c r="R14" s="383"/>
      <c r="S14" s="383"/>
      <c r="T14" s="383"/>
      <c r="U14" s="383"/>
      <c r="V14" s="383"/>
      <c r="W14" s="383"/>
    </row>
    <row r="15" spans="1:23" s="384" customFormat="1" ht="15" customHeight="1">
      <c r="A15" s="405" t="s">
        <v>232</v>
      </c>
      <c r="B15" s="521"/>
      <c r="C15" s="521"/>
      <c r="D15" s="522">
        <f>SUM(B15:C15)</f>
        <v>0</v>
      </c>
      <c r="E15" s="775"/>
      <c r="F15" s="771"/>
      <c r="G15" s="266"/>
      <c r="H15" s="383"/>
      <c r="I15" s="383"/>
      <c r="J15" s="383"/>
      <c r="K15" s="383"/>
      <c r="L15" s="383"/>
      <c r="M15" s="383"/>
      <c r="N15" s="383"/>
      <c r="O15" s="383"/>
      <c r="P15" s="383"/>
      <c r="Q15" s="383"/>
      <c r="R15" s="383"/>
      <c r="S15" s="383"/>
      <c r="T15" s="383"/>
      <c r="U15" s="383"/>
      <c r="V15" s="383"/>
      <c r="W15" s="383"/>
    </row>
    <row r="16" spans="1:23" s="384" customFormat="1" ht="15" customHeight="1" thickBot="1">
      <c r="A16" s="406" t="s">
        <v>233</v>
      </c>
      <c r="B16" s="523"/>
      <c r="C16" s="523"/>
      <c r="D16" s="524">
        <f>SUM(B16:C16)</f>
        <v>0</v>
      </c>
      <c r="E16" s="761"/>
      <c r="F16" s="762"/>
      <c r="G16" s="266"/>
      <c r="H16" s="383"/>
      <c r="I16" s="383"/>
      <c r="J16" s="383"/>
      <c r="K16" s="383"/>
      <c r="L16" s="383"/>
      <c r="M16" s="383"/>
      <c r="N16" s="383"/>
      <c r="O16" s="383"/>
      <c r="P16" s="383"/>
      <c r="Q16" s="383"/>
      <c r="R16" s="383"/>
      <c r="S16" s="383"/>
      <c r="T16" s="383"/>
      <c r="U16" s="383"/>
      <c r="V16" s="383"/>
      <c r="W16" s="383"/>
    </row>
    <row r="17" spans="1:23" s="384" customFormat="1" ht="15" customHeight="1" thickBot="1">
      <c r="A17" s="395"/>
      <c r="B17" s="121"/>
      <c r="C17" s="121"/>
      <c r="D17" s="122"/>
      <c r="E17" s="122"/>
      <c r="F17" s="396"/>
      <c r="G17" s="266"/>
      <c r="H17" s="383"/>
      <c r="I17" s="383"/>
      <c r="J17" s="383"/>
      <c r="K17" s="383"/>
      <c r="L17" s="383"/>
      <c r="M17" s="383"/>
      <c r="N17" s="383"/>
      <c r="O17" s="383"/>
      <c r="P17" s="383"/>
      <c r="Q17" s="383"/>
      <c r="R17" s="383"/>
      <c r="S17" s="383"/>
      <c r="T17" s="383"/>
      <c r="U17" s="383"/>
      <c r="V17" s="383"/>
      <c r="W17" s="383"/>
    </row>
    <row r="18" spans="1:23" s="384" customFormat="1" ht="15" customHeight="1" thickBot="1">
      <c r="A18" s="785" t="s">
        <v>234</v>
      </c>
      <c r="B18" s="786"/>
      <c r="C18" s="786"/>
      <c r="D18" s="786"/>
      <c r="E18" s="786"/>
      <c r="F18" s="787"/>
      <c r="G18" s="266"/>
      <c r="H18" s="383"/>
      <c r="I18" s="383"/>
      <c r="J18" s="383"/>
      <c r="K18" s="383"/>
      <c r="L18" s="383"/>
      <c r="M18" s="383"/>
      <c r="N18" s="383"/>
      <c r="O18" s="383"/>
      <c r="P18" s="383"/>
      <c r="Q18" s="383"/>
      <c r="R18" s="383"/>
      <c r="S18" s="383"/>
      <c r="T18" s="383"/>
      <c r="U18" s="383"/>
      <c r="V18" s="383"/>
      <c r="W18" s="383"/>
    </row>
    <row r="19" spans="1:23" s="384" customFormat="1" ht="15" customHeight="1">
      <c r="A19" s="387"/>
      <c r="B19" s="388" t="s">
        <v>26</v>
      </c>
      <c r="C19" s="388" t="s">
        <v>29</v>
      </c>
      <c r="D19" s="388" t="s">
        <v>31</v>
      </c>
      <c r="E19" s="779" t="s">
        <v>221</v>
      </c>
      <c r="F19" s="780"/>
      <c r="G19" s="266"/>
      <c r="H19" s="383"/>
      <c r="I19" s="383"/>
      <c r="J19" s="383"/>
      <c r="K19" s="383"/>
      <c r="L19" s="383"/>
      <c r="M19" s="383"/>
      <c r="N19" s="383"/>
      <c r="O19" s="383"/>
      <c r="P19" s="383"/>
      <c r="Q19" s="383"/>
      <c r="R19" s="383"/>
      <c r="S19" s="383"/>
      <c r="T19" s="383"/>
      <c r="U19" s="383"/>
      <c r="V19" s="383"/>
      <c r="W19" s="383"/>
    </row>
    <row r="20" spans="1:23" s="384" customFormat="1" ht="15" customHeight="1">
      <c r="A20" s="389" t="s">
        <v>222</v>
      </c>
      <c r="B20" s="390"/>
      <c r="C20" s="390"/>
      <c r="D20" s="139"/>
      <c r="E20" s="781"/>
      <c r="F20" s="782"/>
      <c r="G20" s="266"/>
      <c r="H20" s="383"/>
      <c r="I20" s="383"/>
      <c r="J20" s="383"/>
      <c r="K20" s="383"/>
      <c r="L20" s="383"/>
      <c r="M20" s="383"/>
      <c r="N20" s="383"/>
      <c r="O20" s="383"/>
      <c r="P20" s="383"/>
      <c r="Q20" s="383"/>
      <c r="R20" s="383"/>
      <c r="S20" s="383"/>
      <c r="T20" s="383"/>
      <c r="U20" s="383"/>
      <c r="V20" s="383"/>
      <c r="W20" s="383"/>
    </row>
    <row r="21" spans="1:23" s="384" customFormat="1" ht="15" customHeight="1">
      <c r="A21" s="405" t="s">
        <v>223</v>
      </c>
      <c r="B21" s="50">
        <v>0</v>
      </c>
      <c r="C21" s="50">
        <v>0</v>
      </c>
      <c r="D21" s="116"/>
      <c r="E21" s="766" t="s">
        <v>224</v>
      </c>
      <c r="F21" s="774"/>
      <c r="G21" s="266"/>
      <c r="H21" s="383"/>
      <c r="I21" s="383"/>
      <c r="J21" s="383"/>
      <c r="K21" s="383"/>
      <c r="L21" s="383"/>
      <c r="M21" s="383"/>
      <c r="N21" s="383"/>
      <c r="O21" s="383"/>
      <c r="P21" s="383"/>
      <c r="Q21" s="383"/>
      <c r="R21" s="383"/>
      <c r="S21" s="383"/>
      <c r="T21" s="383"/>
      <c r="U21" s="383"/>
      <c r="V21" s="383"/>
      <c r="W21" s="383"/>
    </row>
    <row r="22" spans="1:23" s="384" customFormat="1" ht="15" customHeight="1">
      <c r="A22" s="405" t="s">
        <v>225</v>
      </c>
      <c r="B22" s="50">
        <v>0</v>
      </c>
      <c r="C22" s="50">
        <v>0</v>
      </c>
      <c r="D22" s="117"/>
      <c r="E22" s="766" t="s">
        <v>226</v>
      </c>
      <c r="F22" s="767"/>
      <c r="G22" s="266"/>
      <c r="H22" s="383"/>
      <c r="I22" s="383"/>
      <c r="J22" s="383"/>
      <c r="K22" s="383"/>
      <c r="L22" s="383"/>
      <c r="M22" s="383"/>
      <c r="N22" s="383"/>
      <c r="O22" s="383"/>
      <c r="P22" s="383"/>
      <c r="Q22" s="383"/>
      <c r="R22" s="383"/>
      <c r="S22" s="383"/>
      <c r="T22" s="383"/>
      <c r="U22" s="383"/>
      <c r="V22" s="383"/>
      <c r="W22" s="383"/>
    </row>
    <row r="23" spans="1:23" s="384" customFormat="1" ht="15" customHeight="1">
      <c r="A23" s="405" t="s">
        <v>227</v>
      </c>
      <c r="B23" s="50">
        <v>0</v>
      </c>
      <c r="C23" s="50">
        <v>0</v>
      </c>
      <c r="D23" s="118"/>
      <c r="E23" s="783"/>
      <c r="F23" s="784"/>
      <c r="G23" s="266"/>
      <c r="H23" s="383"/>
      <c r="I23" s="383"/>
      <c r="J23" s="383"/>
      <c r="K23" s="383"/>
      <c r="L23" s="383"/>
      <c r="M23" s="383"/>
      <c r="N23" s="383"/>
      <c r="O23" s="383"/>
      <c r="P23" s="383"/>
      <c r="Q23" s="383"/>
      <c r="R23" s="383"/>
      <c r="S23" s="383"/>
      <c r="T23" s="383"/>
      <c r="U23" s="383"/>
      <c r="V23" s="383"/>
      <c r="W23" s="383"/>
    </row>
    <row r="24" spans="1:23" s="384" customFormat="1" ht="15" customHeight="1">
      <c r="A24" s="405" t="s">
        <v>228</v>
      </c>
      <c r="B24" s="50">
        <v>0</v>
      </c>
      <c r="C24" s="50">
        <v>0</v>
      </c>
      <c r="D24" s="119"/>
      <c r="E24" s="783"/>
      <c r="F24" s="784"/>
      <c r="G24" s="266"/>
      <c r="H24" s="383"/>
      <c r="I24" s="383"/>
      <c r="J24" s="383"/>
      <c r="K24" s="383"/>
      <c r="L24" s="383"/>
      <c r="M24" s="383"/>
      <c r="N24" s="383"/>
      <c r="O24" s="383"/>
      <c r="P24" s="383"/>
      <c r="Q24" s="383"/>
      <c r="R24" s="383"/>
      <c r="S24" s="383"/>
      <c r="T24" s="383"/>
      <c r="U24" s="383"/>
      <c r="V24" s="383"/>
      <c r="W24" s="383"/>
    </row>
    <row r="25" spans="1:23" s="384" customFormat="1" ht="15" customHeight="1">
      <c r="A25" s="389" t="s">
        <v>229</v>
      </c>
      <c r="B25" s="120"/>
      <c r="C25" s="120"/>
      <c r="D25" s="140"/>
      <c r="E25" s="772"/>
      <c r="F25" s="773"/>
      <c r="G25" s="266"/>
      <c r="H25" s="383"/>
      <c r="I25" s="383"/>
      <c r="J25" s="383"/>
      <c r="K25" s="383"/>
      <c r="L25" s="383"/>
      <c r="M25" s="383"/>
      <c r="N25" s="383"/>
      <c r="O25" s="383"/>
      <c r="P25" s="383"/>
      <c r="Q25" s="383"/>
      <c r="R25" s="383"/>
      <c r="S25" s="383"/>
      <c r="T25" s="383"/>
      <c r="U25" s="383"/>
      <c r="V25" s="383"/>
      <c r="W25" s="383"/>
    </row>
    <row r="26" spans="1:23" s="384" customFormat="1" ht="15" customHeight="1">
      <c r="A26" s="405" t="s">
        <v>230</v>
      </c>
      <c r="B26" s="521"/>
      <c r="C26" s="521"/>
      <c r="D26" s="522">
        <f>SUM(B26:C26)</f>
        <v>0</v>
      </c>
      <c r="E26" s="770"/>
      <c r="F26" s="771"/>
      <c r="G26" s="266"/>
      <c r="H26" s="383"/>
      <c r="I26" s="383"/>
      <c r="J26" s="383"/>
      <c r="K26" s="383"/>
      <c r="L26" s="383"/>
      <c r="M26" s="383"/>
      <c r="N26" s="383"/>
      <c r="O26" s="383"/>
      <c r="P26" s="383"/>
      <c r="Q26" s="383"/>
      <c r="R26" s="383"/>
      <c r="S26" s="383"/>
      <c r="T26" s="383"/>
      <c r="U26" s="383"/>
      <c r="V26" s="383"/>
      <c r="W26" s="383"/>
    </row>
    <row r="27" spans="1:23" s="384" customFormat="1" ht="15" customHeight="1">
      <c r="A27" s="405" t="s">
        <v>231</v>
      </c>
      <c r="B27" s="521"/>
      <c r="C27" s="521"/>
      <c r="D27" s="522">
        <f>SUM(B27:C27)</f>
        <v>0</v>
      </c>
      <c r="E27" s="770"/>
      <c r="F27" s="771"/>
      <c r="G27" s="266"/>
      <c r="H27" s="383"/>
      <c r="I27" s="383"/>
      <c r="J27" s="383"/>
      <c r="K27" s="383"/>
      <c r="L27" s="383"/>
      <c r="M27" s="383"/>
      <c r="N27" s="383"/>
      <c r="O27" s="383"/>
      <c r="P27" s="383"/>
      <c r="Q27" s="383"/>
      <c r="R27" s="383"/>
      <c r="S27" s="383"/>
      <c r="T27" s="383"/>
      <c r="U27" s="383"/>
      <c r="V27" s="383"/>
      <c r="W27" s="383"/>
    </row>
    <row r="28" spans="1:23" s="384" customFormat="1" ht="15" customHeight="1">
      <c r="A28" s="405" t="s">
        <v>232</v>
      </c>
      <c r="B28" s="521"/>
      <c r="C28" s="521"/>
      <c r="D28" s="522">
        <f>SUM(B28:C28)</f>
        <v>0</v>
      </c>
      <c r="E28" s="775"/>
      <c r="F28" s="771"/>
      <c r="G28" s="266"/>
      <c r="H28" s="383"/>
      <c r="I28" s="383"/>
      <c r="J28" s="383"/>
      <c r="K28" s="383"/>
      <c r="L28" s="383"/>
      <c r="M28" s="383"/>
      <c r="N28" s="383"/>
      <c r="O28" s="383"/>
      <c r="P28" s="383"/>
      <c r="Q28" s="383"/>
      <c r="R28" s="383"/>
      <c r="S28" s="383"/>
      <c r="T28" s="383"/>
      <c r="U28" s="383"/>
      <c r="V28" s="383"/>
      <c r="W28" s="383"/>
    </row>
    <row r="29" spans="1:23" s="384" customFormat="1" ht="15" customHeight="1" thickBot="1">
      <c r="A29" s="406" t="s">
        <v>233</v>
      </c>
      <c r="B29" s="523"/>
      <c r="C29" s="523"/>
      <c r="D29" s="524">
        <f>SUM(B29:C29)</f>
        <v>0</v>
      </c>
      <c r="E29" s="761"/>
      <c r="F29" s="762"/>
      <c r="G29" s="266"/>
      <c r="H29" s="383"/>
      <c r="I29" s="383"/>
      <c r="J29" s="383"/>
      <c r="K29" s="383"/>
      <c r="L29" s="383"/>
      <c r="M29" s="383"/>
      <c r="N29" s="383"/>
      <c r="O29" s="383"/>
      <c r="P29" s="383"/>
      <c r="Q29" s="383"/>
      <c r="R29" s="383"/>
      <c r="S29" s="383"/>
      <c r="T29" s="383"/>
      <c r="U29" s="383"/>
      <c r="V29" s="383"/>
      <c r="W29" s="383"/>
    </row>
    <row r="30" spans="1:23" s="384" customFormat="1" ht="10.35" customHeight="1">
      <c r="A30" s="397"/>
      <c r="B30" s="121"/>
      <c r="C30" s="121"/>
      <c r="D30" s="122"/>
      <c r="E30" s="122"/>
      <c r="F30" s="398"/>
      <c r="G30" s="266"/>
      <c r="H30" s="383"/>
      <c r="I30" s="383"/>
      <c r="J30" s="383"/>
      <c r="K30" s="383"/>
      <c r="L30" s="383"/>
      <c r="M30" s="383"/>
      <c r="N30" s="383"/>
      <c r="O30" s="383"/>
      <c r="P30" s="383"/>
      <c r="Q30" s="383"/>
      <c r="R30" s="383"/>
      <c r="S30" s="383"/>
      <c r="T30" s="383"/>
      <c r="U30" s="383"/>
      <c r="V30" s="383"/>
      <c r="W30" s="383"/>
    </row>
    <row r="31" spans="1:23" s="384" customFormat="1" ht="15" customHeight="1" thickBot="1">
      <c r="A31" s="397"/>
      <c r="B31" s="121"/>
      <c r="C31" s="121"/>
      <c r="D31" s="122"/>
      <c r="E31" s="122"/>
      <c r="F31" s="398"/>
      <c r="G31" s="266"/>
      <c r="H31" s="383"/>
      <c r="I31" s="383"/>
      <c r="J31" s="383"/>
      <c r="K31" s="383"/>
      <c r="L31" s="383"/>
      <c r="M31" s="383"/>
      <c r="N31" s="383"/>
      <c r="O31" s="383"/>
      <c r="P31" s="383"/>
      <c r="Q31" s="383"/>
      <c r="R31" s="383"/>
      <c r="S31" s="383"/>
      <c r="T31" s="383"/>
      <c r="U31" s="383"/>
      <c r="V31" s="383"/>
      <c r="W31" s="383"/>
    </row>
    <row r="32" spans="1:23" s="384" customFormat="1" ht="15" customHeight="1">
      <c r="A32" s="399" t="s">
        <v>235</v>
      </c>
      <c r="B32" s="525">
        <f>SUM(B13:B16)</f>
        <v>0</v>
      </c>
      <c r="C32" s="525">
        <f>SUM(C13:C16)</f>
        <v>0</v>
      </c>
      <c r="D32" s="526">
        <f>SUM(D13:D16)</f>
        <v>0</v>
      </c>
      <c r="E32" s="777"/>
      <c r="F32" s="778"/>
      <c r="G32" s="266"/>
      <c r="H32" s="383"/>
      <c r="I32" s="383"/>
      <c r="J32" s="383"/>
      <c r="K32" s="383"/>
      <c r="L32" s="383"/>
      <c r="M32" s="383"/>
      <c r="N32" s="383"/>
      <c r="O32" s="383"/>
      <c r="P32" s="383"/>
      <c r="Q32" s="383"/>
      <c r="R32" s="383"/>
      <c r="S32" s="383"/>
      <c r="T32" s="383"/>
      <c r="U32" s="383"/>
      <c r="V32" s="383"/>
      <c r="W32" s="383"/>
    </row>
    <row r="33" spans="1:23" s="384" customFormat="1" ht="18" customHeight="1" thickBot="1">
      <c r="A33" s="400" t="s">
        <v>236</v>
      </c>
      <c r="B33" s="527">
        <f>SUM(B26:B29)</f>
        <v>0</v>
      </c>
      <c r="C33" s="527">
        <f>SUM(C26:C29)</f>
        <v>0</v>
      </c>
      <c r="D33" s="528">
        <f>SUM(D26:D29)</f>
        <v>0</v>
      </c>
      <c r="E33" s="803"/>
      <c r="F33" s="804"/>
      <c r="G33" s="266"/>
      <c r="H33" s="383"/>
      <c r="I33" s="383"/>
      <c r="J33" s="383"/>
      <c r="K33" s="383"/>
      <c r="L33" s="383"/>
      <c r="M33" s="383"/>
      <c r="N33" s="383"/>
      <c r="O33" s="383"/>
      <c r="P33" s="383"/>
      <c r="Q33" s="383"/>
      <c r="R33" s="383"/>
      <c r="S33" s="383"/>
      <c r="T33" s="383"/>
      <c r="U33" s="383"/>
      <c r="V33" s="383"/>
      <c r="W33" s="383"/>
    </row>
    <row r="34" spans="1:23" s="384" customFormat="1" ht="15" customHeight="1" thickBot="1">
      <c r="A34" s="401" t="s">
        <v>237</v>
      </c>
      <c r="B34" s="529">
        <f>SUM(B32:B33)</f>
        <v>0</v>
      </c>
      <c r="C34" s="529">
        <f>SUM(C32:C33)</f>
        <v>0</v>
      </c>
      <c r="D34" s="530">
        <f>SUM(D32:D33)</f>
        <v>0</v>
      </c>
      <c r="E34" s="805"/>
      <c r="F34" s="806"/>
      <c r="G34" s="266"/>
      <c r="H34" s="383"/>
      <c r="I34" s="383"/>
      <c r="J34" s="383"/>
      <c r="K34" s="383"/>
      <c r="L34" s="383"/>
      <c r="M34" s="383"/>
      <c r="N34" s="383"/>
      <c r="O34" s="383"/>
      <c r="P34" s="383"/>
      <c r="Q34" s="383"/>
      <c r="R34" s="383"/>
      <c r="S34" s="383"/>
      <c r="T34" s="383"/>
      <c r="U34" s="383"/>
      <c r="V34" s="383"/>
      <c r="W34" s="383"/>
    </row>
    <row r="35" spans="1:23" s="384" customFormat="1" ht="19.350000000000001" customHeight="1" thickBot="1">
      <c r="A35" s="402"/>
      <c r="B35" s="122"/>
      <c r="C35" s="122"/>
      <c r="D35" s="122"/>
      <c r="E35" s="122"/>
      <c r="F35" s="398"/>
      <c r="G35" s="266"/>
      <c r="H35" s="383"/>
      <c r="I35" s="383"/>
      <c r="J35" s="383"/>
      <c r="K35" s="383"/>
      <c r="L35" s="383"/>
      <c r="M35" s="383"/>
      <c r="N35" s="383"/>
      <c r="O35" s="383"/>
      <c r="P35" s="383"/>
      <c r="Q35" s="383"/>
      <c r="R35" s="383"/>
      <c r="S35" s="383"/>
      <c r="T35" s="383"/>
      <c r="U35" s="383"/>
      <c r="V35" s="383"/>
      <c r="W35" s="383"/>
    </row>
    <row r="36" spans="1:23" s="384" customFormat="1" ht="48" customHeight="1" thickBot="1">
      <c r="A36" s="788" t="s">
        <v>238</v>
      </c>
      <c r="B36" s="789"/>
      <c r="C36" s="789"/>
      <c r="D36" s="789"/>
      <c r="E36" s="789"/>
      <c r="F36" s="790"/>
      <c r="G36" s="403"/>
      <c r="H36" s="403"/>
      <c r="I36" s="403"/>
      <c r="J36" s="383"/>
      <c r="K36" s="383"/>
      <c r="L36" s="383"/>
      <c r="M36" s="383"/>
      <c r="N36" s="383"/>
      <c r="O36" s="383"/>
      <c r="P36" s="383"/>
      <c r="Q36" s="383"/>
      <c r="R36" s="383"/>
      <c r="S36" s="383"/>
      <c r="T36" s="383"/>
      <c r="U36" s="383"/>
      <c r="V36" s="383"/>
      <c r="W36" s="383"/>
    </row>
    <row r="37" spans="1:23" s="384" customFormat="1" ht="105" customHeight="1" thickBot="1">
      <c r="A37" s="791" t="s">
        <v>239</v>
      </c>
      <c r="B37" s="792"/>
      <c r="C37" s="792"/>
      <c r="D37" s="792"/>
      <c r="E37" s="792"/>
      <c r="F37" s="793"/>
      <c r="G37" s="296"/>
      <c r="H37" s="296"/>
      <c r="I37" s="296"/>
      <c r="J37" s="383"/>
      <c r="K37" s="383"/>
      <c r="L37" s="383"/>
      <c r="M37" s="383"/>
      <c r="N37" s="383"/>
      <c r="O37" s="383"/>
      <c r="P37" s="383"/>
      <c r="Q37" s="383"/>
      <c r="R37" s="383"/>
      <c r="S37" s="383"/>
      <c r="T37" s="383"/>
      <c r="U37" s="383"/>
      <c r="V37" s="383"/>
      <c r="W37" s="383"/>
    </row>
    <row r="38" spans="1:23" s="384" customFormat="1" ht="7.5" customHeight="1" thickBot="1">
      <c r="A38" s="296"/>
      <c r="B38" s="296"/>
      <c r="C38" s="296"/>
      <c r="D38" s="296"/>
      <c r="E38" s="296"/>
      <c r="F38" s="296"/>
      <c r="G38" s="296"/>
      <c r="H38" s="296"/>
      <c r="I38" s="296"/>
      <c r="J38" s="383"/>
      <c r="K38" s="383"/>
      <c r="L38" s="383"/>
      <c r="M38" s="383"/>
      <c r="N38" s="383"/>
      <c r="O38" s="383"/>
      <c r="P38" s="383"/>
      <c r="Q38" s="383"/>
      <c r="R38" s="383"/>
      <c r="S38" s="383"/>
      <c r="T38" s="383"/>
      <c r="U38" s="383"/>
      <c r="V38" s="383"/>
      <c r="W38" s="383"/>
    </row>
    <row r="39" spans="1:23" s="384" customFormat="1" ht="15.95" thickBot="1">
      <c r="A39" s="883" t="s">
        <v>240</v>
      </c>
      <c r="B39" s="884"/>
      <c r="C39" s="884"/>
      <c r="D39" s="884"/>
      <c r="E39" s="884"/>
      <c r="F39" s="885"/>
      <c r="G39" s="296"/>
      <c r="H39" s="296"/>
      <c r="I39" s="296"/>
      <c r="J39" s="383"/>
      <c r="K39" s="383"/>
      <c r="L39" s="383"/>
      <c r="M39" s="383"/>
      <c r="N39" s="383"/>
      <c r="O39" s="383"/>
      <c r="P39" s="383"/>
      <c r="Q39" s="383"/>
      <c r="R39" s="383"/>
      <c r="S39" s="383"/>
      <c r="T39" s="383"/>
      <c r="U39" s="383"/>
      <c r="V39" s="383"/>
      <c r="W39" s="383"/>
    </row>
    <row r="40" spans="1:23" s="384" customFormat="1" ht="6" customHeight="1" thickBot="1">
      <c r="A40" s="296"/>
      <c r="B40" s="296"/>
      <c r="C40" s="296"/>
      <c r="D40" s="296"/>
      <c r="E40" s="296"/>
      <c r="F40" s="296"/>
      <c r="G40" s="296"/>
      <c r="H40" s="296"/>
      <c r="I40" s="296"/>
      <c r="J40" s="383"/>
      <c r="K40" s="383"/>
      <c r="L40" s="383"/>
      <c r="M40" s="383"/>
      <c r="N40" s="383"/>
      <c r="O40" s="383"/>
      <c r="P40" s="383"/>
      <c r="Q40" s="383"/>
      <c r="R40" s="383"/>
      <c r="S40" s="383"/>
      <c r="T40" s="383"/>
      <c r="U40" s="383"/>
      <c r="V40" s="383"/>
      <c r="W40" s="383"/>
    </row>
    <row r="41" spans="1:23" s="384" customFormat="1" ht="57.75" customHeight="1">
      <c r="A41" s="794" t="s">
        <v>241</v>
      </c>
      <c r="B41" s="795"/>
      <c r="C41" s="795"/>
      <c r="D41" s="795"/>
      <c r="E41" s="795"/>
      <c r="F41" s="796"/>
      <c r="G41" s="178"/>
      <c r="H41" s="178"/>
      <c r="I41" s="178"/>
      <c r="J41" s="383"/>
      <c r="K41" s="383"/>
      <c r="L41" s="383"/>
      <c r="M41" s="383"/>
      <c r="N41" s="383"/>
      <c r="O41" s="383"/>
      <c r="P41" s="383"/>
      <c r="Q41" s="383"/>
      <c r="R41" s="383"/>
      <c r="S41" s="383"/>
      <c r="T41" s="383"/>
      <c r="U41" s="383"/>
      <c r="V41" s="383"/>
      <c r="W41" s="383"/>
    </row>
    <row r="42" spans="1:23" s="384" customFormat="1" ht="24.75" customHeight="1">
      <c r="A42" s="797"/>
      <c r="B42" s="798"/>
      <c r="C42" s="798"/>
      <c r="D42" s="798"/>
      <c r="E42" s="798"/>
      <c r="F42" s="799"/>
      <c r="G42" s="178"/>
      <c r="H42" s="178"/>
      <c r="I42" s="178"/>
      <c r="J42" s="383"/>
      <c r="K42" s="383"/>
      <c r="L42" s="383"/>
      <c r="M42" s="383"/>
      <c r="N42" s="383"/>
      <c r="O42" s="383"/>
      <c r="P42" s="383"/>
      <c r="Q42" s="383"/>
      <c r="R42" s="383"/>
      <c r="S42" s="383"/>
      <c r="T42" s="383"/>
      <c r="U42" s="383"/>
      <c r="V42" s="383"/>
      <c r="W42" s="383"/>
    </row>
    <row r="43" spans="1:23" s="384" customFormat="1" ht="12.95" thickBot="1">
      <c r="A43" s="800"/>
      <c r="B43" s="801"/>
      <c r="C43" s="801"/>
      <c r="D43" s="801"/>
      <c r="E43" s="801"/>
      <c r="F43" s="802"/>
      <c r="G43" s="178"/>
      <c r="H43" s="178"/>
      <c r="I43" s="178"/>
      <c r="J43" s="383"/>
      <c r="K43" s="383"/>
      <c r="L43" s="383"/>
      <c r="M43" s="383"/>
      <c r="N43" s="383"/>
      <c r="O43" s="383"/>
      <c r="P43" s="383"/>
      <c r="Q43" s="383"/>
      <c r="R43" s="383"/>
      <c r="S43" s="383"/>
      <c r="T43" s="383"/>
      <c r="U43" s="383"/>
      <c r="V43" s="383"/>
      <c r="W43" s="383"/>
    </row>
    <row r="44" spans="1:23" s="384" customFormat="1">
      <c r="A44" s="383"/>
      <c r="B44" s="383"/>
      <c r="C44" s="383"/>
      <c r="D44" s="383"/>
      <c r="E44" s="383"/>
      <c r="F44" s="383"/>
      <c r="G44" s="383"/>
      <c r="H44" s="383"/>
      <c r="I44" s="383"/>
      <c r="J44" s="383"/>
      <c r="K44" s="383"/>
      <c r="L44" s="383"/>
      <c r="M44" s="383"/>
      <c r="N44" s="383"/>
      <c r="O44" s="383"/>
      <c r="P44" s="383"/>
      <c r="Q44" s="383"/>
      <c r="R44" s="383"/>
      <c r="S44" s="383"/>
      <c r="T44" s="383"/>
      <c r="U44" s="383"/>
      <c r="V44" s="383"/>
      <c r="W44" s="383"/>
    </row>
    <row r="45" spans="1:23" s="384" customFormat="1">
      <c r="A45" s="383"/>
      <c r="B45" s="383"/>
      <c r="C45" s="383"/>
      <c r="D45" s="383"/>
      <c r="E45" s="383"/>
      <c r="F45" s="383"/>
      <c r="G45" s="383"/>
      <c r="H45" s="383"/>
      <c r="I45" s="383"/>
      <c r="J45" s="383"/>
      <c r="K45" s="383"/>
      <c r="L45" s="383"/>
      <c r="M45" s="383"/>
      <c r="N45" s="383"/>
      <c r="O45" s="383"/>
      <c r="P45" s="383"/>
      <c r="Q45" s="383"/>
      <c r="R45" s="383"/>
      <c r="S45" s="383"/>
      <c r="T45" s="383"/>
      <c r="U45" s="383"/>
      <c r="V45" s="383"/>
      <c r="W45" s="383"/>
    </row>
    <row r="46" spans="1:23" s="384" customFormat="1">
      <c r="A46" s="383"/>
      <c r="B46" s="383"/>
      <c r="C46" s="383"/>
      <c r="D46" s="383"/>
      <c r="E46" s="383"/>
      <c r="F46" s="383"/>
      <c r="G46" s="383"/>
      <c r="H46" s="383"/>
      <c r="I46" s="383"/>
      <c r="J46" s="383"/>
      <c r="K46" s="383"/>
      <c r="L46" s="383"/>
      <c r="M46" s="383"/>
      <c r="N46" s="383"/>
      <c r="O46" s="383"/>
      <c r="P46" s="383"/>
      <c r="Q46" s="383"/>
      <c r="R46" s="383"/>
      <c r="S46" s="383"/>
      <c r="T46" s="383"/>
      <c r="U46" s="383"/>
      <c r="V46" s="383"/>
      <c r="W46" s="383"/>
    </row>
    <row r="47" spans="1:23" s="384" customFormat="1">
      <c r="A47" s="383"/>
      <c r="B47" s="383"/>
      <c r="C47" s="383"/>
      <c r="D47" s="383"/>
      <c r="E47" s="383"/>
      <c r="F47" s="383"/>
      <c r="G47" s="383"/>
      <c r="H47" s="383"/>
      <c r="I47" s="383"/>
      <c r="J47" s="383"/>
      <c r="K47" s="383"/>
      <c r="L47" s="383"/>
      <c r="M47" s="383"/>
      <c r="N47" s="383"/>
      <c r="O47" s="383"/>
      <c r="P47" s="383"/>
      <c r="Q47" s="383"/>
      <c r="R47" s="383"/>
      <c r="S47" s="383"/>
      <c r="T47" s="383"/>
      <c r="U47" s="383"/>
      <c r="V47" s="383"/>
      <c r="W47" s="383"/>
    </row>
    <row r="48" spans="1:23" s="384" customFormat="1">
      <c r="A48" s="383"/>
      <c r="B48" s="383"/>
      <c r="C48" s="383"/>
      <c r="D48" s="383"/>
      <c r="E48" s="383"/>
      <c r="F48" s="383"/>
      <c r="G48" s="383"/>
      <c r="H48" s="383"/>
      <c r="I48" s="383"/>
      <c r="J48" s="383"/>
      <c r="K48" s="383"/>
      <c r="L48" s="383"/>
      <c r="M48" s="383"/>
      <c r="N48" s="383"/>
      <c r="O48" s="383"/>
      <c r="P48" s="383"/>
      <c r="Q48" s="383"/>
      <c r="R48" s="383"/>
      <c r="S48" s="383"/>
      <c r="T48" s="383"/>
      <c r="U48" s="383"/>
      <c r="V48" s="383"/>
      <c r="W48" s="383"/>
    </row>
    <row r="49" spans="1:23" s="384" customFormat="1">
      <c r="A49" s="383"/>
      <c r="B49" s="383"/>
      <c r="C49" s="383"/>
      <c r="D49" s="383"/>
      <c r="E49" s="383"/>
      <c r="F49" s="383"/>
      <c r="G49" s="383"/>
      <c r="H49" s="383"/>
      <c r="I49" s="383"/>
      <c r="J49" s="383"/>
      <c r="K49" s="383"/>
      <c r="L49" s="383"/>
      <c r="M49" s="383"/>
      <c r="N49" s="383"/>
      <c r="O49" s="383"/>
      <c r="P49" s="383"/>
      <c r="Q49" s="383"/>
      <c r="R49" s="383"/>
      <c r="S49" s="383"/>
      <c r="T49" s="383"/>
      <c r="U49" s="383"/>
      <c r="V49" s="383"/>
      <c r="W49" s="383"/>
    </row>
    <row r="50" spans="1:23" s="384" customFormat="1">
      <c r="A50" s="383"/>
      <c r="B50" s="383"/>
      <c r="C50" s="383"/>
      <c r="D50" s="383"/>
      <c r="E50" s="383"/>
      <c r="F50" s="383"/>
      <c r="G50" s="383"/>
      <c r="H50" s="383"/>
      <c r="I50" s="383"/>
      <c r="J50" s="383"/>
      <c r="K50" s="383"/>
      <c r="L50" s="383"/>
      <c r="M50" s="383"/>
      <c r="N50" s="383"/>
      <c r="O50" s="383"/>
      <c r="P50" s="383"/>
      <c r="Q50" s="383"/>
      <c r="R50" s="383"/>
      <c r="S50" s="383"/>
      <c r="T50" s="383"/>
      <c r="U50" s="383"/>
      <c r="V50" s="383"/>
      <c r="W50" s="383"/>
    </row>
    <row r="51" spans="1:23" s="384" customFormat="1">
      <c r="A51" s="383"/>
      <c r="B51" s="383"/>
      <c r="C51" s="383"/>
      <c r="D51" s="383"/>
      <c r="E51" s="383"/>
      <c r="F51" s="383"/>
      <c r="G51" s="383"/>
      <c r="H51" s="383"/>
      <c r="I51" s="383"/>
      <c r="J51" s="383"/>
      <c r="K51" s="383"/>
      <c r="L51" s="383"/>
      <c r="M51" s="383"/>
      <c r="N51" s="383"/>
      <c r="O51" s="383"/>
      <c r="P51" s="383"/>
      <c r="Q51" s="383"/>
      <c r="R51" s="383"/>
      <c r="S51" s="383"/>
      <c r="T51" s="383"/>
      <c r="U51" s="383"/>
      <c r="V51" s="383"/>
      <c r="W51" s="383"/>
    </row>
    <row r="52" spans="1:23" s="384" customFormat="1">
      <c r="A52" s="383"/>
      <c r="B52" s="383"/>
      <c r="C52" s="383"/>
      <c r="D52" s="383"/>
      <c r="E52" s="383"/>
      <c r="F52" s="383"/>
      <c r="G52" s="383"/>
      <c r="H52" s="383"/>
      <c r="I52" s="383"/>
      <c r="J52" s="383"/>
      <c r="K52" s="383"/>
      <c r="L52" s="383"/>
      <c r="M52" s="383"/>
      <c r="N52" s="383"/>
      <c r="O52" s="383"/>
      <c r="P52" s="383"/>
      <c r="Q52" s="383"/>
      <c r="R52" s="383"/>
      <c r="S52" s="383"/>
      <c r="T52" s="383"/>
      <c r="U52" s="383"/>
      <c r="V52" s="383"/>
      <c r="W52" s="383"/>
    </row>
    <row r="53" spans="1:23" s="384" customFormat="1">
      <c r="A53" s="383"/>
      <c r="B53" s="383"/>
      <c r="C53" s="383"/>
      <c r="D53" s="383"/>
      <c r="E53" s="383"/>
      <c r="F53" s="383"/>
      <c r="G53" s="383"/>
      <c r="H53" s="383"/>
      <c r="I53" s="383"/>
      <c r="J53" s="383"/>
      <c r="K53" s="383"/>
      <c r="L53" s="383"/>
      <c r="M53" s="383"/>
      <c r="N53" s="383"/>
      <c r="O53" s="383"/>
      <c r="P53" s="383"/>
      <c r="Q53" s="383"/>
      <c r="R53" s="383"/>
      <c r="S53" s="383"/>
      <c r="T53" s="383"/>
      <c r="U53" s="383"/>
      <c r="V53" s="383"/>
      <c r="W53" s="383"/>
    </row>
    <row r="54" spans="1:23" s="384" customFormat="1">
      <c r="A54" s="383"/>
      <c r="B54" s="383"/>
      <c r="C54" s="383"/>
      <c r="D54" s="383"/>
      <c r="E54" s="383"/>
      <c r="F54" s="383"/>
      <c r="G54" s="383"/>
      <c r="H54" s="383"/>
      <c r="I54" s="383"/>
      <c r="J54" s="383"/>
      <c r="K54" s="383"/>
      <c r="L54" s="383"/>
      <c r="M54" s="383"/>
      <c r="N54" s="383"/>
      <c r="O54" s="383"/>
      <c r="P54" s="383"/>
      <c r="Q54" s="383"/>
      <c r="R54" s="383"/>
      <c r="S54" s="383"/>
      <c r="T54" s="383"/>
      <c r="U54" s="383"/>
      <c r="V54" s="383"/>
      <c r="W54" s="383"/>
    </row>
    <row r="55" spans="1:23" s="384" customFormat="1">
      <c r="A55" s="383"/>
      <c r="B55" s="383"/>
      <c r="C55" s="383"/>
      <c r="D55" s="383"/>
      <c r="E55" s="383"/>
      <c r="F55" s="383"/>
      <c r="G55" s="383"/>
      <c r="H55" s="383"/>
      <c r="I55" s="383"/>
      <c r="J55" s="383"/>
      <c r="K55" s="383"/>
      <c r="L55" s="383"/>
      <c r="M55" s="383"/>
      <c r="N55" s="383"/>
      <c r="O55" s="383"/>
      <c r="P55" s="383"/>
      <c r="Q55" s="383"/>
      <c r="R55" s="383"/>
      <c r="S55" s="383"/>
      <c r="T55" s="383"/>
      <c r="U55" s="383"/>
      <c r="V55" s="383"/>
      <c r="W55" s="383"/>
    </row>
    <row r="56" spans="1:23" s="384" customFormat="1">
      <c r="A56" s="383"/>
      <c r="B56" s="383"/>
      <c r="C56" s="383"/>
      <c r="D56" s="383"/>
      <c r="E56" s="383"/>
      <c r="F56" s="383"/>
      <c r="G56" s="383"/>
      <c r="H56" s="383"/>
      <c r="I56" s="383"/>
      <c r="J56" s="383"/>
      <c r="K56" s="383"/>
      <c r="L56" s="383"/>
      <c r="M56" s="383"/>
      <c r="N56" s="383"/>
      <c r="O56" s="383"/>
      <c r="P56" s="383"/>
      <c r="Q56" s="383"/>
      <c r="R56" s="383"/>
      <c r="S56" s="383"/>
      <c r="T56" s="383"/>
      <c r="U56" s="383"/>
      <c r="V56" s="383"/>
      <c r="W56" s="383"/>
    </row>
    <row r="57" spans="1:23" s="384" customFormat="1">
      <c r="A57" s="383"/>
      <c r="B57" s="383"/>
      <c r="C57" s="383"/>
      <c r="D57" s="383"/>
      <c r="E57" s="383"/>
      <c r="F57" s="383"/>
      <c r="G57" s="383"/>
      <c r="H57" s="383"/>
      <c r="I57" s="383"/>
      <c r="J57" s="383"/>
      <c r="K57" s="383"/>
      <c r="L57" s="383"/>
      <c r="M57" s="383"/>
      <c r="N57" s="383"/>
      <c r="O57" s="383"/>
      <c r="P57" s="383"/>
      <c r="Q57" s="383"/>
      <c r="R57" s="383"/>
      <c r="S57" s="383"/>
      <c r="T57" s="383"/>
      <c r="U57" s="383"/>
      <c r="V57" s="383"/>
      <c r="W57" s="383"/>
    </row>
    <row r="58" spans="1:23" s="384" customFormat="1">
      <c r="A58" s="383"/>
      <c r="B58" s="383"/>
      <c r="C58" s="383"/>
      <c r="D58" s="383"/>
      <c r="E58" s="383"/>
      <c r="F58" s="383"/>
      <c r="G58" s="383"/>
      <c r="H58" s="383"/>
      <c r="I58" s="383"/>
      <c r="J58" s="383"/>
      <c r="K58" s="383"/>
      <c r="L58" s="383"/>
      <c r="M58" s="383"/>
      <c r="N58" s="383"/>
      <c r="O58" s="383"/>
      <c r="P58" s="383"/>
      <c r="Q58" s="383"/>
      <c r="R58" s="383"/>
      <c r="S58" s="383"/>
      <c r="T58" s="383"/>
      <c r="U58" s="383"/>
      <c r="V58" s="383"/>
      <c r="W58" s="383"/>
    </row>
    <row r="59" spans="1:23" s="384" customFormat="1">
      <c r="A59" s="383"/>
      <c r="B59" s="383"/>
      <c r="C59" s="383"/>
      <c r="D59" s="383"/>
      <c r="E59" s="383"/>
      <c r="F59" s="383"/>
      <c r="G59" s="383"/>
      <c r="H59" s="383"/>
      <c r="I59" s="383"/>
      <c r="J59" s="383"/>
      <c r="K59" s="383"/>
      <c r="L59" s="383"/>
      <c r="M59" s="383"/>
      <c r="N59" s="383"/>
      <c r="O59" s="383"/>
      <c r="P59" s="383"/>
      <c r="Q59" s="383"/>
      <c r="R59" s="383"/>
      <c r="S59" s="383"/>
      <c r="T59" s="383"/>
      <c r="U59" s="383"/>
      <c r="V59" s="383"/>
      <c r="W59" s="383"/>
    </row>
    <row r="60" spans="1:23" s="384" customFormat="1">
      <c r="A60" s="383"/>
      <c r="B60" s="383"/>
      <c r="C60" s="383"/>
      <c r="D60" s="383"/>
      <c r="E60" s="383"/>
      <c r="F60" s="383"/>
      <c r="G60" s="383"/>
      <c r="H60" s="383"/>
      <c r="I60" s="383"/>
      <c r="J60" s="383"/>
      <c r="K60" s="383"/>
      <c r="L60" s="383"/>
      <c r="M60" s="383"/>
      <c r="N60" s="383"/>
      <c r="O60" s="383"/>
      <c r="P60" s="383"/>
      <c r="Q60" s="383"/>
      <c r="R60" s="383"/>
      <c r="S60" s="383"/>
      <c r="T60" s="383"/>
      <c r="U60" s="383"/>
      <c r="V60" s="383"/>
      <c r="W60" s="383"/>
    </row>
    <row r="61" spans="1:23" s="384" customFormat="1">
      <c r="A61" s="383"/>
      <c r="B61" s="383"/>
      <c r="C61" s="383"/>
      <c r="D61" s="383"/>
      <c r="E61" s="383"/>
      <c r="F61" s="383"/>
      <c r="G61" s="383"/>
      <c r="H61" s="383"/>
      <c r="I61" s="383"/>
      <c r="J61" s="383"/>
      <c r="K61" s="383"/>
      <c r="L61" s="383"/>
      <c r="M61" s="383"/>
      <c r="N61" s="383"/>
      <c r="O61" s="383"/>
      <c r="P61" s="383"/>
      <c r="Q61" s="383"/>
      <c r="R61" s="383"/>
      <c r="S61" s="383"/>
      <c r="T61" s="383"/>
      <c r="U61" s="383"/>
      <c r="V61" s="383"/>
      <c r="W61" s="383"/>
    </row>
    <row r="62" spans="1:23" s="384" customFormat="1">
      <c r="A62" s="383"/>
      <c r="B62" s="383"/>
      <c r="C62" s="383"/>
      <c r="D62" s="383"/>
      <c r="E62" s="383"/>
      <c r="F62" s="383"/>
      <c r="G62" s="383"/>
      <c r="H62" s="383"/>
      <c r="I62" s="383"/>
      <c r="J62" s="383"/>
      <c r="K62" s="383"/>
      <c r="L62" s="383"/>
      <c r="M62" s="383"/>
      <c r="N62" s="383"/>
      <c r="O62" s="383"/>
      <c r="P62" s="383"/>
      <c r="Q62" s="383"/>
      <c r="R62" s="383"/>
      <c r="S62" s="383"/>
      <c r="T62" s="383"/>
      <c r="U62" s="383"/>
      <c r="V62" s="383"/>
      <c r="W62" s="383"/>
    </row>
    <row r="63" spans="1:23" s="384" customFormat="1">
      <c r="A63" s="383"/>
      <c r="B63" s="383"/>
      <c r="C63" s="383"/>
      <c r="D63" s="383"/>
      <c r="E63" s="383"/>
      <c r="F63" s="383"/>
      <c r="G63" s="383"/>
      <c r="H63" s="383"/>
      <c r="I63" s="383"/>
      <c r="J63" s="383"/>
      <c r="K63" s="383"/>
      <c r="L63" s="383"/>
      <c r="M63" s="383"/>
      <c r="N63" s="383"/>
      <c r="O63" s="383"/>
      <c r="P63" s="383"/>
      <c r="Q63" s="383"/>
      <c r="R63" s="383"/>
      <c r="S63" s="383"/>
      <c r="T63" s="383"/>
      <c r="U63" s="383"/>
      <c r="V63" s="383"/>
      <c r="W63" s="383"/>
    </row>
    <row r="64" spans="1:23" s="384" customFormat="1">
      <c r="A64" s="383"/>
      <c r="B64" s="383"/>
      <c r="C64" s="383"/>
      <c r="D64" s="383"/>
      <c r="E64" s="383"/>
      <c r="F64" s="383"/>
      <c r="G64" s="383"/>
      <c r="H64" s="383"/>
      <c r="I64" s="383"/>
      <c r="J64" s="383"/>
      <c r="K64" s="383"/>
      <c r="L64" s="383"/>
      <c r="M64" s="383"/>
      <c r="N64" s="383"/>
      <c r="O64" s="383"/>
      <c r="P64" s="383"/>
      <c r="Q64" s="383"/>
      <c r="R64" s="383"/>
      <c r="S64" s="383"/>
      <c r="T64" s="383"/>
      <c r="U64" s="383"/>
      <c r="V64" s="383"/>
      <c r="W64" s="383"/>
    </row>
    <row r="65" spans="9:23" s="384" customFormat="1">
      <c r="I65" s="383"/>
      <c r="J65" s="383"/>
      <c r="K65" s="383"/>
      <c r="L65" s="383"/>
      <c r="M65" s="383"/>
      <c r="N65" s="383"/>
      <c r="O65" s="383"/>
      <c r="P65" s="383"/>
      <c r="Q65" s="383"/>
      <c r="R65" s="383"/>
      <c r="S65" s="383"/>
      <c r="T65" s="383"/>
      <c r="U65" s="383"/>
      <c r="V65" s="383"/>
      <c r="W65" s="383"/>
    </row>
    <row r="66" spans="9:23" s="384" customFormat="1">
      <c r="I66" s="383"/>
      <c r="J66" s="383"/>
      <c r="K66" s="383"/>
      <c r="L66" s="383"/>
      <c r="M66" s="383"/>
      <c r="N66" s="383"/>
      <c r="O66" s="383"/>
      <c r="P66" s="383"/>
      <c r="Q66" s="383"/>
      <c r="R66" s="383"/>
      <c r="S66" s="383"/>
      <c r="T66" s="383"/>
      <c r="U66" s="383"/>
      <c r="V66" s="383"/>
      <c r="W66" s="383"/>
    </row>
    <row r="67" spans="9:23" s="384" customFormat="1">
      <c r="I67" s="383"/>
      <c r="J67" s="383"/>
      <c r="K67" s="383"/>
      <c r="L67" s="383"/>
      <c r="M67" s="383"/>
      <c r="N67" s="383"/>
      <c r="O67" s="383"/>
      <c r="P67" s="383"/>
      <c r="Q67" s="383"/>
      <c r="R67" s="383"/>
      <c r="S67" s="383"/>
      <c r="T67" s="383"/>
      <c r="U67" s="383"/>
      <c r="V67" s="383"/>
      <c r="W67" s="383"/>
    </row>
    <row r="68" spans="9:23" s="384" customFormat="1">
      <c r="I68" s="383"/>
      <c r="J68" s="383"/>
      <c r="K68" s="383"/>
      <c r="L68" s="383"/>
      <c r="M68" s="383"/>
      <c r="N68" s="383"/>
      <c r="O68" s="383"/>
      <c r="P68" s="383"/>
      <c r="Q68" s="383"/>
      <c r="R68" s="383"/>
      <c r="S68" s="383"/>
      <c r="T68" s="383"/>
      <c r="U68" s="383"/>
      <c r="V68" s="383"/>
      <c r="W68" s="383"/>
    </row>
    <row r="69" spans="9:23" s="384" customFormat="1">
      <c r="I69" s="383"/>
      <c r="J69" s="383"/>
      <c r="K69" s="383"/>
      <c r="L69" s="383"/>
      <c r="M69" s="383"/>
      <c r="N69" s="383"/>
      <c r="O69" s="383"/>
      <c r="P69" s="383"/>
      <c r="Q69" s="383"/>
      <c r="R69" s="383"/>
      <c r="S69" s="383"/>
      <c r="T69" s="383"/>
      <c r="U69" s="383"/>
      <c r="V69" s="383"/>
      <c r="W69" s="383"/>
    </row>
    <row r="70" spans="9:23" s="384" customFormat="1">
      <c r="I70" s="383"/>
      <c r="J70" s="383"/>
      <c r="K70" s="383"/>
      <c r="L70" s="383"/>
      <c r="M70" s="383"/>
      <c r="N70" s="383"/>
      <c r="O70" s="383"/>
      <c r="P70" s="383"/>
      <c r="Q70" s="383"/>
      <c r="R70" s="383"/>
      <c r="S70" s="383"/>
      <c r="T70" s="383"/>
      <c r="U70" s="383"/>
      <c r="V70" s="383"/>
      <c r="W70" s="383"/>
    </row>
    <row r="71" spans="9:23" s="384" customFormat="1">
      <c r="I71" s="383"/>
      <c r="J71" s="383"/>
      <c r="K71" s="383"/>
      <c r="L71" s="383"/>
      <c r="M71" s="383"/>
      <c r="N71" s="383"/>
      <c r="O71" s="383"/>
      <c r="P71" s="383"/>
      <c r="Q71" s="383"/>
      <c r="R71" s="383"/>
      <c r="S71" s="383"/>
      <c r="T71" s="383"/>
      <c r="U71" s="383"/>
      <c r="V71" s="383"/>
      <c r="W71" s="383"/>
    </row>
    <row r="72" spans="9:23" s="384" customFormat="1">
      <c r="I72" s="383"/>
      <c r="J72" s="383"/>
      <c r="K72" s="383"/>
      <c r="L72" s="383"/>
      <c r="M72" s="383"/>
      <c r="N72" s="383"/>
      <c r="O72" s="383"/>
      <c r="P72" s="383"/>
      <c r="Q72" s="383"/>
      <c r="R72" s="383"/>
      <c r="S72" s="383"/>
      <c r="T72" s="383"/>
      <c r="U72" s="383"/>
      <c r="V72" s="383"/>
      <c r="W72" s="383"/>
    </row>
    <row r="73" spans="9:23" s="384" customFormat="1">
      <c r="I73" s="383"/>
      <c r="J73" s="383"/>
      <c r="K73" s="383"/>
      <c r="L73" s="383"/>
      <c r="M73" s="383"/>
      <c r="N73" s="383"/>
      <c r="O73" s="383"/>
      <c r="P73" s="383"/>
      <c r="Q73" s="383"/>
      <c r="R73" s="383"/>
      <c r="S73" s="383"/>
      <c r="T73" s="383"/>
      <c r="U73" s="383"/>
      <c r="V73" s="383"/>
      <c r="W73" s="383"/>
    </row>
    <row r="74" spans="9:23" s="384" customFormat="1">
      <c r="I74" s="383"/>
      <c r="J74" s="383"/>
      <c r="K74" s="383"/>
      <c r="L74" s="383"/>
      <c r="M74" s="383"/>
      <c r="N74" s="383"/>
      <c r="O74" s="383"/>
      <c r="P74" s="383"/>
      <c r="Q74" s="383"/>
      <c r="R74" s="383"/>
      <c r="S74" s="383"/>
      <c r="T74" s="383"/>
      <c r="U74" s="383"/>
      <c r="V74" s="383"/>
      <c r="W74" s="383"/>
    </row>
    <row r="75" spans="9:23" s="384" customFormat="1">
      <c r="I75" s="383"/>
      <c r="J75" s="383"/>
      <c r="K75" s="383"/>
      <c r="L75" s="383"/>
      <c r="M75" s="383"/>
      <c r="N75" s="383"/>
      <c r="O75" s="383"/>
      <c r="P75" s="383"/>
      <c r="Q75" s="383"/>
      <c r="R75" s="383"/>
      <c r="S75" s="383"/>
      <c r="T75" s="383"/>
      <c r="U75" s="383"/>
      <c r="V75" s="383"/>
      <c r="W75" s="383"/>
    </row>
    <row r="76" spans="9:23" s="384" customFormat="1">
      <c r="I76" s="383"/>
      <c r="J76" s="383"/>
      <c r="K76" s="383"/>
      <c r="L76" s="383"/>
      <c r="M76" s="383"/>
      <c r="N76" s="383"/>
      <c r="O76" s="383"/>
      <c r="P76" s="383"/>
      <c r="Q76" s="383"/>
      <c r="R76" s="383"/>
      <c r="S76" s="383"/>
      <c r="T76" s="383"/>
      <c r="U76" s="383"/>
      <c r="V76" s="383"/>
      <c r="W76" s="383"/>
    </row>
    <row r="77" spans="9:23" s="384" customFormat="1">
      <c r="I77" s="383"/>
      <c r="J77" s="383"/>
      <c r="K77" s="383"/>
      <c r="L77" s="383"/>
      <c r="M77" s="383"/>
      <c r="N77" s="383"/>
      <c r="O77" s="383"/>
      <c r="P77" s="383"/>
      <c r="Q77" s="383"/>
      <c r="R77" s="383"/>
      <c r="S77" s="383"/>
      <c r="T77" s="383"/>
      <c r="U77" s="383"/>
      <c r="V77" s="383"/>
      <c r="W77" s="383"/>
    </row>
    <row r="78" spans="9:23" s="384" customFormat="1">
      <c r="I78" s="383"/>
      <c r="J78" s="383"/>
      <c r="K78" s="383"/>
      <c r="L78" s="383"/>
      <c r="M78" s="383"/>
      <c r="N78" s="383"/>
      <c r="O78" s="383"/>
      <c r="P78" s="383"/>
      <c r="Q78" s="383"/>
      <c r="R78" s="383"/>
      <c r="S78" s="383"/>
      <c r="T78" s="383"/>
      <c r="U78" s="383"/>
      <c r="V78" s="383"/>
      <c r="W78" s="383"/>
    </row>
    <row r="79" spans="9:23" s="384" customFormat="1">
      <c r="I79" s="383"/>
      <c r="J79" s="383"/>
      <c r="K79" s="383"/>
      <c r="L79" s="383"/>
      <c r="M79" s="383"/>
      <c r="N79" s="383"/>
      <c r="O79" s="383"/>
      <c r="P79" s="383"/>
      <c r="Q79" s="383"/>
      <c r="R79" s="383"/>
      <c r="S79" s="383"/>
      <c r="T79" s="383"/>
      <c r="U79" s="383"/>
      <c r="V79" s="383"/>
      <c r="W79" s="383"/>
    </row>
    <row r="80" spans="9:23" s="384" customFormat="1">
      <c r="I80" s="383"/>
      <c r="J80" s="383"/>
      <c r="K80" s="383"/>
      <c r="L80" s="383"/>
      <c r="M80" s="383"/>
      <c r="N80" s="383"/>
      <c r="O80" s="383"/>
      <c r="P80" s="383"/>
      <c r="Q80" s="383"/>
      <c r="R80" s="383"/>
      <c r="S80" s="383"/>
      <c r="T80" s="383"/>
      <c r="U80" s="383"/>
      <c r="V80" s="383"/>
      <c r="W80" s="383"/>
    </row>
    <row r="81" spans="9:23" s="384" customFormat="1">
      <c r="I81" s="383"/>
      <c r="J81" s="383"/>
      <c r="K81" s="383"/>
      <c r="L81" s="383"/>
      <c r="M81" s="383"/>
      <c r="N81" s="383"/>
      <c r="O81" s="383"/>
      <c r="P81" s="383"/>
      <c r="Q81" s="383"/>
      <c r="R81" s="383"/>
      <c r="S81" s="383"/>
      <c r="T81" s="383"/>
      <c r="U81" s="383"/>
      <c r="V81" s="383"/>
      <c r="W81" s="383"/>
    </row>
    <row r="82" spans="9:23" s="384" customFormat="1">
      <c r="I82" s="383"/>
      <c r="J82" s="383"/>
      <c r="K82" s="383"/>
      <c r="L82" s="383"/>
      <c r="M82" s="383"/>
      <c r="N82" s="383"/>
      <c r="O82" s="383"/>
      <c r="P82" s="383"/>
      <c r="Q82" s="383"/>
      <c r="R82" s="383"/>
      <c r="S82" s="383"/>
      <c r="T82" s="383"/>
      <c r="U82" s="383"/>
      <c r="V82" s="383"/>
      <c r="W82" s="383"/>
    </row>
    <row r="83" spans="9:23" s="384" customFormat="1">
      <c r="I83" s="383"/>
      <c r="J83" s="383"/>
      <c r="K83" s="383"/>
      <c r="L83" s="383"/>
      <c r="M83" s="383"/>
      <c r="N83" s="383"/>
      <c r="O83" s="383"/>
      <c r="P83" s="383"/>
      <c r="Q83" s="383"/>
      <c r="R83" s="383"/>
      <c r="S83" s="383"/>
      <c r="T83" s="383"/>
      <c r="U83" s="383"/>
      <c r="V83" s="383"/>
      <c r="W83" s="383"/>
    </row>
    <row r="84" spans="9:23" s="384" customFormat="1">
      <c r="I84" s="383"/>
      <c r="J84" s="383"/>
      <c r="K84" s="383"/>
      <c r="L84" s="383"/>
      <c r="M84" s="383"/>
      <c r="N84" s="383"/>
      <c r="O84" s="383"/>
      <c r="P84" s="383"/>
      <c r="Q84" s="383"/>
      <c r="R84" s="383"/>
      <c r="S84" s="383"/>
      <c r="T84" s="383"/>
      <c r="U84" s="383"/>
      <c r="V84" s="383"/>
      <c r="W84" s="383"/>
    </row>
    <row r="85" spans="9:23" s="384" customFormat="1">
      <c r="I85" s="383"/>
      <c r="J85" s="383"/>
      <c r="K85" s="383"/>
      <c r="L85" s="383"/>
      <c r="M85" s="383"/>
      <c r="N85" s="383"/>
      <c r="O85" s="383"/>
      <c r="P85" s="383"/>
      <c r="Q85" s="383"/>
      <c r="R85" s="383"/>
      <c r="S85" s="383"/>
      <c r="T85" s="383"/>
      <c r="U85" s="383"/>
      <c r="V85" s="383"/>
      <c r="W85" s="383"/>
    </row>
    <row r="86" spans="9:23" s="384" customFormat="1">
      <c r="I86" s="383"/>
      <c r="J86" s="383"/>
      <c r="K86" s="383"/>
      <c r="L86" s="383"/>
      <c r="M86" s="383"/>
      <c r="N86" s="383"/>
      <c r="O86" s="383"/>
      <c r="P86" s="383"/>
      <c r="Q86" s="383"/>
      <c r="R86" s="383"/>
      <c r="S86" s="383"/>
      <c r="T86" s="383"/>
      <c r="U86" s="383"/>
      <c r="V86" s="383"/>
      <c r="W86" s="383"/>
    </row>
    <row r="87" spans="9:23" s="384" customFormat="1">
      <c r="I87" s="383"/>
      <c r="J87" s="383"/>
      <c r="K87" s="383"/>
      <c r="L87" s="383"/>
      <c r="M87" s="383"/>
      <c r="N87" s="383"/>
      <c r="O87" s="383"/>
      <c r="P87" s="383"/>
      <c r="Q87" s="383"/>
      <c r="R87" s="383"/>
      <c r="S87" s="383"/>
      <c r="T87" s="383"/>
      <c r="U87" s="383"/>
      <c r="V87" s="383"/>
      <c r="W87" s="383"/>
    </row>
    <row r="88" spans="9:23" s="384" customFormat="1">
      <c r="I88" s="383"/>
      <c r="J88" s="383"/>
      <c r="K88" s="383"/>
      <c r="L88" s="383"/>
      <c r="M88" s="383"/>
      <c r="N88" s="383"/>
      <c r="O88" s="383"/>
      <c r="P88" s="383"/>
      <c r="Q88" s="383"/>
      <c r="R88" s="383"/>
      <c r="S88" s="383"/>
      <c r="T88" s="383"/>
      <c r="U88" s="383"/>
      <c r="V88" s="383"/>
      <c r="W88" s="383"/>
    </row>
    <row r="89" spans="9:23" s="384" customFormat="1">
      <c r="I89" s="383"/>
      <c r="J89" s="383"/>
      <c r="K89" s="383"/>
      <c r="L89" s="383"/>
      <c r="M89" s="383"/>
      <c r="N89" s="383"/>
      <c r="O89" s="383"/>
      <c r="P89" s="383"/>
      <c r="Q89" s="383"/>
      <c r="R89" s="383"/>
      <c r="S89" s="383"/>
      <c r="T89" s="383"/>
      <c r="U89" s="383"/>
      <c r="V89" s="383"/>
      <c r="W89" s="383"/>
    </row>
    <row r="90" spans="9:23" s="384" customFormat="1">
      <c r="I90" s="383"/>
      <c r="J90" s="383"/>
      <c r="K90" s="383"/>
      <c r="L90" s="383"/>
      <c r="M90" s="383"/>
      <c r="N90" s="383"/>
      <c r="O90" s="383"/>
      <c r="P90" s="383"/>
      <c r="Q90" s="383"/>
      <c r="R90" s="383"/>
      <c r="S90" s="383"/>
      <c r="T90" s="383"/>
      <c r="U90" s="383"/>
      <c r="V90" s="383"/>
      <c r="W90" s="383"/>
    </row>
    <row r="91" spans="9:23" s="384" customFormat="1">
      <c r="I91" s="383"/>
      <c r="J91" s="383"/>
      <c r="K91" s="383"/>
      <c r="L91" s="383"/>
      <c r="M91" s="383"/>
      <c r="N91" s="383"/>
      <c r="O91" s="383"/>
      <c r="P91" s="383"/>
      <c r="Q91" s="383"/>
      <c r="R91" s="383"/>
      <c r="S91" s="383"/>
      <c r="T91" s="383"/>
      <c r="U91" s="383"/>
      <c r="V91" s="383"/>
      <c r="W91" s="383"/>
    </row>
    <row r="92" spans="9:23" s="384" customFormat="1">
      <c r="I92" s="383"/>
      <c r="J92" s="383"/>
      <c r="K92" s="383"/>
      <c r="L92" s="383"/>
      <c r="M92" s="383"/>
      <c r="N92" s="383"/>
      <c r="O92" s="383"/>
      <c r="P92" s="383"/>
      <c r="Q92" s="383"/>
      <c r="R92" s="383"/>
      <c r="S92" s="383"/>
      <c r="T92" s="383"/>
      <c r="U92" s="383"/>
      <c r="V92" s="383"/>
      <c r="W92" s="383"/>
    </row>
    <row r="93" spans="9:23" s="384" customFormat="1">
      <c r="I93" s="383"/>
      <c r="J93" s="383"/>
      <c r="K93" s="383"/>
      <c r="L93" s="383"/>
      <c r="M93" s="383"/>
      <c r="N93" s="383"/>
      <c r="O93" s="383"/>
      <c r="P93" s="383"/>
      <c r="Q93" s="383"/>
      <c r="R93" s="383"/>
      <c r="S93" s="383"/>
      <c r="T93" s="383"/>
      <c r="U93" s="383"/>
      <c r="V93" s="383"/>
      <c r="W93" s="383"/>
    </row>
    <row r="94" spans="9:23" s="384" customFormat="1">
      <c r="I94" s="383"/>
      <c r="J94" s="383"/>
      <c r="K94" s="383"/>
      <c r="L94" s="383"/>
      <c r="M94" s="383"/>
      <c r="N94" s="383"/>
      <c r="O94" s="383"/>
      <c r="P94" s="383"/>
      <c r="Q94" s="383"/>
      <c r="R94" s="383"/>
      <c r="S94" s="383"/>
      <c r="T94" s="383"/>
      <c r="U94" s="383"/>
      <c r="V94" s="383"/>
      <c r="W94" s="383"/>
    </row>
    <row r="95" spans="9:23" s="384" customFormat="1">
      <c r="I95" s="383"/>
      <c r="J95" s="383"/>
      <c r="K95" s="383"/>
      <c r="L95" s="383"/>
      <c r="M95" s="383"/>
      <c r="N95" s="383"/>
      <c r="O95" s="383"/>
      <c r="P95" s="383"/>
      <c r="Q95" s="383"/>
      <c r="R95" s="383"/>
      <c r="S95" s="383"/>
      <c r="T95" s="383"/>
      <c r="U95" s="383"/>
      <c r="V95" s="383"/>
      <c r="W95" s="383"/>
    </row>
    <row r="96" spans="9:23" s="384" customFormat="1">
      <c r="I96" s="383"/>
      <c r="J96" s="383"/>
      <c r="K96" s="383"/>
      <c r="L96" s="383"/>
      <c r="M96" s="383"/>
      <c r="N96" s="383"/>
      <c r="O96" s="383"/>
      <c r="P96" s="383"/>
      <c r="Q96" s="383"/>
      <c r="R96" s="383"/>
      <c r="S96" s="383"/>
      <c r="T96" s="383"/>
      <c r="U96" s="383"/>
      <c r="V96" s="383"/>
      <c r="W96" s="383"/>
    </row>
    <row r="97" spans="8:23" s="384" customFormat="1">
      <c r="H97" s="383"/>
      <c r="I97" s="383"/>
      <c r="J97" s="383"/>
      <c r="K97" s="383"/>
      <c r="L97" s="383"/>
      <c r="M97" s="383"/>
      <c r="N97" s="383"/>
      <c r="O97" s="383"/>
      <c r="P97" s="383"/>
      <c r="Q97" s="383"/>
      <c r="R97" s="383"/>
      <c r="S97" s="383"/>
      <c r="T97" s="383"/>
      <c r="U97" s="383"/>
      <c r="V97" s="383"/>
      <c r="W97" s="383"/>
    </row>
    <row r="98" spans="8:23" s="384" customFormat="1">
      <c r="H98" s="383"/>
      <c r="I98" s="383"/>
      <c r="J98" s="383"/>
      <c r="K98" s="383"/>
      <c r="L98" s="383"/>
      <c r="M98" s="383"/>
      <c r="N98" s="383"/>
      <c r="O98" s="383"/>
      <c r="P98" s="383"/>
      <c r="Q98" s="383"/>
      <c r="R98" s="383"/>
      <c r="S98" s="383"/>
      <c r="T98" s="383"/>
      <c r="U98" s="383"/>
      <c r="V98" s="383"/>
      <c r="W98" s="383"/>
    </row>
    <row r="99" spans="8:23" s="384" customFormat="1">
      <c r="H99" s="383"/>
      <c r="I99" s="383"/>
      <c r="J99" s="383"/>
      <c r="K99" s="383"/>
      <c r="L99" s="383"/>
      <c r="M99" s="383"/>
      <c r="N99" s="383"/>
      <c r="O99" s="383"/>
      <c r="P99" s="383"/>
      <c r="Q99" s="383"/>
      <c r="R99" s="383"/>
      <c r="S99" s="383"/>
      <c r="T99" s="383"/>
      <c r="U99" s="383"/>
      <c r="V99" s="383"/>
      <c r="W99" s="383"/>
    </row>
    <row r="100" spans="8:23">
      <c r="H100" s="383"/>
      <c r="I100" s="383"/>
    </row>
    <row r="101" spans="8:23">
      <c r="H101" s="383"/>
      <c r="I101" s="383"/>
    </row>
    <row r="102" spans="8:23">
      <c r="H102" s="383"/>
      <c r="I102" s="383"/>
    </row>
    <row r="103" spans="8:23">
      <c r="H103" s="383"/>
      <c r="I103" s="383"/>
    </row>
    <row r="104" spans="8:23">
      <c r="H104" s="383"/>
      <c r="I104" s="383"/>
    </row>
    <row r="105" spans="8:23">
      <c r="H105" s="383"/>
      <c r="I105" s="383"/>
    </row>
  </sheetData>
  <sheetProtection algorithmName="SHA-512" hashValue="RRbkfoUL8qDI4Xn10CXhY22/CXTGrFZDpUy38eCwyx9uiufUXHPvHyWii8mAGZN0nA03LF72TRJhm7SxR/VEOQ==" saltValue="POL0bKM9mMeTNGRQz6Uhdw==" spinCount="100000" sheet="1" formatCells="0" formatColumns="0" formatRows="0" insertRows="0" deleteRows="0"/>
  <customSheetViews>
    <customSheetView guid="{D7FF18E2-A72D-4088-BD59-9D74A43C39A8}" scale="90" showPageBreaks="1" fitToPage="1" printArea="1" hiddenColumns="1">
      <selection activeCell="A5" sqref="A5"/>
      <pageMargins left="0" right="0" top="0" bottom="0" header="0" footer="0"/>
      <pageSetup scale="62" orientation="landscape" r:id="rId1"/>
      <headerFooter alignWithMargins="0">
        <oddFooter>&amp;Li. Indirect Costs</oddFooter>
      </headerFooter>
    </customSheetView>
    <customSheetView guid="{5BEC5FDE-32D0-42EF-8D2A-06DCBD4F05CC}" scale="90" showPageBreaks="1" fitToPage="1" printArea="1" hiddenColumns="1">
      <selection activeCell="H10" sqref="H10"/>
      <pageMargins left="0" right="0" top="0" bottom="0" header="0" footer="0"/>
      <pageSetup scale="63" orientation="landscape" r:id="rId2"/>
      <headerFooter alignWithMargins="0">
        <oddFooter>&amp;Li. Indirect Costs</oddFooter>
      </headerFooter>
    </customSheetView>
    <customSheetView guid="{712CE29F-EFCA-4968-A7C5-599F87319D6A}" scale="90" fitToPage="1" hiddenColumns="1" topLeftCell="A19">
      <selection activeCell="E12" sqref="E12"/>
      <pageMargins left="0" right="0" top="0" bottom="0" header="0" footer="0"/>
      <pageSetup scale="63" orientation="landscape" r:id="rId3"/>
      <headerFooter alignWithMargins="0">
        <oddFooter>&amp;Li. Indirect Costs</oddFooter>
      </headerFooter>
    </customSheetView>
    <customSheetView guid="{6588CF8C-0BB8-4786-9A46-0A2D10254132}" scale="90" showPageBreaks="1" fitToPage="1" printArea="1" hiddenColumns="1">
      <selection activeCell="H2" sqref="H2"/>
      <pageMargins left="0" right="0" top="0" bottom="0" header="0" footer="0"/>
      <pageSetup scale="63" orientation="landscape" r:id="rId4"/>
      <headerFooter alignWithMargins="0">
        <oddFooter>&amp;Li. Indirect Costs</oddFooter>
      </headerFooter>
    </customSheetView>
    <customSheetView guid="{D5CEF8EB-A9A7-4458-BF65-8F18E34CBA87}" scale="90" showPageBreaks="1" fitToPage="1" printArea="1" hiddenColumns="1">
      <selection activeCell="A3" sqref="A3:E3"/>
      <pageMargins left="0" right="0" top="0" bottom="0" header="0" footer="0"/>
      <pageSetup scale="66" orientation="landscape" r:id="rId5"/>
      <headerFooter alignWithMargins="0">
        <oddFooter>&amp;Li. Indirect Costs</oddFooter>
      </headerFooter>
    </customSheetView>
    <customSheetView guid="{BF352FCE-C1BE-4B84-9561-6030FEF6A15F}" scale="90" showPageBreaks="1" hiddenColumns="1">
      <selection sqref="A1:D1"/>
      <pageMargins left="0" right="0" top="0" bottom="0" header="0" footer="0"/>
      <pageSetup scale="80" fitToWidth="0" fitToHeight="0" orientation="landscape" r:id="rId6"/>
      <headerFooter alignWithMargins="0">
        <oddFooter>&amp;Li. Indirect Costs</oddFooter>
      </headerFooter>
    </customSheetView>
  </customSheetViews>
  <mergeCells count="35">
    <mergeCell ref="A36:F36"/>
    <mergeCell ref="A37:F37"/>
    <mergeCell ref="A39:F39"/>
    <mergeCell ref="A41:F43"/>
    <mergeCell ref="E33:F33"/>
    <mergeCell ref="E34:F34"/>
    <mergeCell ref="A5:F5"/>
    <mergeCell ref="A18:F18"/>
    <mergeCell ref="E19:F19"/>
    <mergeCell ref="E20:F20"/>
    <mergeCell ref="E21:F21"/>
    <mergeCell ref="E32:F32"/>
    <mergeCell ref="E6:F6"/>
    <mergeCell ref="E7:F7"/>
    <mergeCell ref="E22:F22"/>
    <mergeCell ref="E23:F23"/>
    <mergeCell ref="E24:F24"/>
    <mergeCell ref="E25:F25"/>
    <mergeCell ref="E26:F26"/>
    <mergeCell ref="E1:F1"/>
    <mergeCell ref="E29:F29"/>
    <mergeCell ref="A3:F3"/>
    <mergeCell ref="A1:C1"/>
    <mergeCell ref="E9:F9"/>
    <mergeCell ref="E10:F10"/>
    <mergeCell ref="E11:F11"/>
    <mergeCell ref="E13:F13"/>
    <mergeCell ref="E12:F12"/>
    <mergeCell ref="E14:F14"/>
    <mergeCell ref="E8:F8"/>
    <mergeCell ref="E15:F15"/>
    <mergeCell ref="E16:F16"/>
    <mergeCell ref="A2:F2"/>
    <mergeCell ref="E27:F27"/>
    <mergeCell ref="E28:F28"/>
  </mergeCells>
  <phoneticPr fontId="3" type="noConversion"/>
  <printOptions horizontalCentered="1"/>
  <pageMargins left="0.5" right="0.5" top="0.25" bottom="0.25" header="0.5" footer="0.5"/>
  <pageSetup scale="78"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498083D0CC454FB7FCDB29ECEB250B" ma:contentTypeVersion="15" ma:contentTypeDescription="Create a new document." ma:contentTypeScope="" ma:versionID="d3791b0b2a7bb024ad25f3ab1ff1daf0">
  <xsd:schema xmlns:xsd="http://www.w3.org/2001/XMLSchema" xmlns:xs="http://www.w3.org/2001/XMLSchema" xmlns:p="http://schemas.microsoft.com/office/2006/metadata/properties" xmlns:ns2="3d069039-3afa-4b0a-ba04-03d3252ca577" xmlns:ns3="a8cea2a7-61eb-47f3-92c3-8d98419c9156" targetNamespace="http://schemas.microsoft.com/office/2006/metadata/properties" ma:root="true" ma:fieldsID="8720edbf726a12bec5fdba7ccddc91b8" ns2:_="" ns3:_="">
    <xsd:import namespace="3d069039-3afa-4b0a-ba04-03d3252ca577"/>
    <xsd:import namespace="a8cea2a7-61eb-47f3-92c3-8d98419c915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69039-3afa-4b0a-ba04-03d3252ca5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e337a68-93c6-49d6-9ca4-30409d9056a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cea2a7-61eb-47f3-92c3-8d98419c915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17d6a87-af5d-4ae2-94a2-8ee08140bafb}" ma:internalName="TaxCatchAll" ma:showField="CatchAllData" ma:web="a8cea2a7-61eb-47f3-92c3-8d98419c91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8cea2a7-61eb-47f3-92c3-8d98419c9156" xsi:nil="true"/>
    <lcf76f155ced4ddcb4097134ff3c332f xmlns="3d069039-3afa-4b0a-ba04-03d3252ca57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D97EAA-DA26-4840-A305-1CB1F7459B26}"/>
</file>

<file path=customXml/itemProps2.xml><?xml version="1.0" encoding="utf-8"?>
<ds:datastoreItem xmlns:ds="http://schemas.openxmlformats.org/officeDocument/2006/customXml" ds:itemID="{0137890C-5697-4B75-8ED6-4BF1A46EE4A3}"/>
</file>

<file path=customXml/itemProps3.xml><?xml version="1.0" encoding="utf-8"?>
<ds:datastoreItem xmlns:ds="http://schemas.openxmlformats.org/officeDocument/2006/customXml" ds:itemID="{335C459A-88E6-4C69-A7A2-C889E476A057}"/>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Energy - Golden Field Office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subject/>
  <dc:creator>Pat Saito</dc:creator>
  <cp:keywords/>
  <dc:description/>
  <cp:lastModifiedBy/>
  <cp:revision/>
  <dcterms:created xsi:type="dcterms:W3CDTF">2006-10-30T17:25:35Z</dcterms:created>
  <dcterms:modified xsi:type="dcterms:W3CDTF">2026-05-27T14:45:31Z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642d6244-c9c1-46b2-90e4-0f8bbd09b354</vt:lpwstr>
  </property>
  <property fmtid="{D5CDD505-2E9C-101B-9397-08002B2CF9AE}" pid="3" name="ContentTypeId">
    <vt:lpwstr>0x01010076498083D0CC454FB7FCDB29ECEB250B</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ediaServiceImageTags">
    <vt:lpwstr/>
  </property>
</Properties>
</file>